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7\"/>
    </mc:Choice>
  </mc:AlternateContent>
  <bookViews>
    <workbookView xWindow="195" yWindow="105" windowWidth="19440" windowHeight="5925" tabRatio="675"/>
  </bookViews>
  <sheets>
    <sheet name="Junio" sheetId="78" r:id="rId1"/>
  </sheets>
  <calcPr calcId="152511"/>
</workbook>
</file>

<file path=xl/calcChain.xml><?xml version="1.0" encoding="utf-8"?>
<calcChain xmlns="http://schemas.openxmlformats.org/spreadsheetml/2006/main">
  <c r="C128" i="78" l="1"/>
  <c r="D128" i="78"/>
  <c r="E128" i="78"/>
  <c r="F128" i="78"/>
  <c r="G128" i="78"/>
  <c r="H128" i="78"/>
  <c r="I128" i="78"/>
  <c r="J128" i="78"/>
  <c r="K128" i="78"/>
  <c r="C129" i="78"/>
  <c r="D129" i="78"/>
  <c r="E129" i="78"/>
  <c r="F129" i="78"/>
  <c r="G129" i="78"/>
  <c r="H129" i="78"/>
  <c r="I129" i="78"/>
  <c r="J129" i="78"/>
  <c r="K129" i="78"/>
  <c r="C130" i="78"/>
  <c r="D130" i="78"/>
  <c r="E130" i="78"/>
  <c r="F130" i="78"/>
  <c r="G130" i="78"/>
  <c r="H130" i="78"/>
  <c r="I130" i="78"/>
  <c r="J130" i="78"/>
  <c r="K130" i="78"/>
  <c r="C131" i="78"/>
  <c r="D131" i="78"/>
  <c r="E131" i="78"/>
  <c r="F131" i="78"/>
  <c r="G131" i="78"/>
  <c r="H131" i="78"/>
  <c r="I131" i="78"/>
  <c r="J131" i="78"/>
  <c r="K131" i="78"/>
  <c r="C132" i="78"/>
  <c r="D132" i="78"/>
  <c r="E132" i="78"/>
  <c r="F132" i="78"/>
  <c r="G132" i="78"/>
  <c r="H132" i="78"/>
  <c r="I132" i="78"/>
  <c r="J132" i="78"/>
  <c r="K132" i="78"/>
  <c r="C133" i="78"/>
  <c r="D133" i="78"/>
  <c r="E133" i="78"/>
  <c r="F133" i="78"/>
  <c r="G133" i="78"/>
  <c r="H133" i="78"/>
  <c r="I133" i="78"/>
  <c r="J133" i="78"/>
  <c r="K133" i="78"/>
  <c r="C134" i="78"/>
  <c r="D134" i="78"/>
  <c r="E134" i="78"/>
  <c r="F134" i="78"/>
  <c r="G134" i="78"/>
  <c r="H134" i="78"/>
  <c r="I134" i="78"/>
  <c r="J134" i="78"/>
  <c r="K134" i="78"/>
  <c r="C135" i="78"/>
  <c r="D135" i="78"/>
  <c r="E135" i="78"/>
  <c r="F135" i="78"/>
  <c r="G135" i="78"/>
  <c r="H135" i="78"/>
  <c r="I135" i="78"/>
  <c r="J135" i="78"/>
  <c r="K135" i="78"/>
  <c r="C136" i="78"/>
  <c r="D136" i="78"/>
  <c r="E136" i="78"/>
  <c r="F136" i="78"/>
  <c r="G136" i="78"/>
  <c r="H136" i="78"/>
  <c r="I136" i="78"/>
  <c r="J136" i="78"/>
  <c r="K136" i="78"/>
  <c r="C137" i="78"/>
  <c r="D137" i="78"/>
  <c r="E137" i="78"/>
  <c r="F137" i="78"/>
  <c r="G137" i="78"/>
  <c r="H137" i="78"/>
  <c r="I137" i="78"/>
  <c r="J137" i="78"/>
  <c r="K137" i="78"/>
  <c r="C138" i="78"/>
  <c r="D138" i="78"/>
  <c r="E138" i="78"/>
  <c r="F138" i="78"/>
  <c r="G138" i="78"/>
  <c r="H138" i="78"/>
  <c r="I138" i="78"/>
  <c r="J138" i="78"/>
  <c r="K138" i="78"/>
  <c r="C139" i="78"/>
  <c r="D139" i="78"/>
  <c r="E139" i="78"/>
  <c r="F139" i="78"/>
  <c r="G139" i="78"/>
  <c r="H139" i="78"/>
  <c r="I139" i="78"/>
  <c r="J139" i="78"/>
  <c r="K139" i="78"/>
  <c r="C140" i="78"/>
  <c r="D140" i="78"/>
  <c r="E140" i="78"/>
  <c r="F140" i="78"/>
  <c r="G140" i="78"/>
  <c r="H140" i="78"/>
  <c r="I140" i="78"/>
  <c r="J140" i="78"/>
  <c r="K140" i="78"/>
  <c r="C141" i="78"/>
  <c r="D141" i="78"/>
  <c r="E141" i="78"/>
  <c r="F141" i="78"/>
  <c r="G141" i="78"/>
  <c r="H141" i="78"/>
  <c r="I141" i="78"/>
  <c r="J141" i="78"/>
  <c r="K141" i="78"/>
  <c r="C142" i="78"/>
  <c r="D142" i="78"/>
  <c r="E142" i="78"/>
  <c r="F142" i="78"/>
  <c r="G142" i="78"/>
  <c r="H142" i="78"/>
  <c r="I142" i="78"/>
  <c r="J142" i="78"/>
  <c r="K142" i="78"/>
  <c r="C143" i="78"/>
  <c r="D143" i="78"/>
  <c r="E143" i="78"/>
  <c r="F143" i="78"/>
  <c r="G143" i="78"/>
  <c r="H143" i="78"/>
  <c r="I143" i="78"/>
  <c r="J143" i="78"/>
  <c r="K143" i="78"/>
  <c r="C144" i="78"/>
  <c r="D144" i="78"/>
  <c r="E144" i="78"/>
  <c r="F144" i="78"/>
  <c r="G144" i="78"/>
  <c r="H144" i="78"/>
  <c r="I144" i="78"/>
  <c r="J144" i="78"/>
  <c r="K144" i="78"/>
  <c r="C145" i="78"/>
  <c r="D145" i="78"/>
  <c r="E145" i="78"/>
  <c r="F145" i="78"/>
  <c r="G145" i="78"/>
  <c r="H145" i="78"/>
  <c r="I145" i="78"/>
  <c r="J145" i="78"/>
  <c r="K145" i="78"/>
  <c r="C146" i="78"/>
  <c r="D146" i="78"/>
  <c r="E146" i="78"/>
  <c r="F146" i="78"/>
  <c r="G146" i="78"/>
  <c r="H146" i="78"/>
  <c r="I146" i="78"/>
  <c r="J146" i="78"/>
  <c r="K146" i="78"/>
  <c r="K127" i="78"/>
  <c r="J127" i="78"/>
  <c r="I127" i="78"/>
  <c r="H127" i="78"/>
  <c r="G127" i="78"/>
  <c r="F127" i="78"/>
  <c r="E127" i="78"/>
  <c r="D127" i="78"/>
  <c r="C127" i="78"/>
  <c r="E118" i="78"/>
  <c r="D118" i="78"/>
  <c r="C118" i="78"/>
  <c r="F117" i="78"/>
  <c r="F116" i="78"/>
  <c r="F115" i="78"/>
  <c r="F114" i="78"/>
  <c r="F113" i="78"/>
  <c r="F112" i="78"/>
  <c r="F111" i="78"/>
  <c r="F110" i="78"/>
  <c r="F109" i="78"/>
  <c r="F108" i="78"/>
  <c r="F107" i="78"/>
  <c r="F106" i="78"/>
  <c r="F105" i="78"/>
  <c r="F104" i="78"/>
  <c r="F103" i="78"/>
  <c r="F102" i="78"/>
  <c r="F101" i="78"/>
  <c r="F100" i="78"/>
  <c r="F99" i="78"/>
  <c r="F98" i="78"/>
  <c r="E90" i="78"/>
  <c r="D90" i="78"/>
  <c r="C90" i="78"/>
  <c r="F89" i="78"/>
  <c r="F88" i="78"/>
  <c r="F87" i="78"/>
  <c r="F86" i="78"/>
  <c r="F85" i="78"/>
  <c r="F84" i="78"/>
  <c r="F83" i="78"/>
  <c r="F82" i="78"/>
  <c r="F81" i="78"/>
  <c r="F80" i="78"/>
  <c r="F79" i="78"/>
  <c r="F78" i="78"/>
  <c r="F77" i="78"/>
  <c r="F76" i="78"/>
  <c r="F75" i="78"/>
  <c r="F74" i="78"/>
  <c r="F73" i="78"/>
  <c r="F72" i="78"/>
  <c r="F71" i="78"/>
  <c r="F70" i="78"/>
  <c r="E62" i="78"/>
  <c r="D62" i="78"/>
  <c r="C62" i="78"/>
  <c r="F61" i="78"/>
  <c r="F60" i="78"/>
  <c r="F59" i="78"/>
  <c r="F58" i="78"/>
  <c r="F57" i="78"/>
  <c r="F56" i="78"/>
  <c r="F55" i="78"/>
  <c r="F54" i="78"/>
  <c r="F53" i="78"/>
  <c r="F52" i="78"/>
  <c r="F51" i="78"/>
  <c r="F50" i="78"/>
  <c r="F49" i="78"/>
  <c r="F48" i="78"/>
  <c r="F47" i="78"/>
  <c r="F46" i="78"/>
  <c r="F45" i="78"/>
  <c r="F62" i="78" s="1"/>
  <c r="F44" i="78"/>
  <c r="F43" i="78"/>
  <c r="F42" i="78"/>
  <c r="L127" i="78" l="1"/>
  <c r="F118" i="78"/>
  <c r="F90" i="78"/>
  <c r="K34" i="78"/>
  <c r="J34" i="78"/>
  <c r="I34" i="78"/>
  <c r="H34" i="78"/>
  <c r="G34" i="78"/>
  <c r="F34" i="78"/>
  <c r="E34" i="78"/>
  <c r="D34" i="78"/>
  <c r="C34" i="78"/>
  <c r="L33" i="78"/>
  <c r="L32" i="78"/>
  <c r="L31" i="78"/>
  <c r="L30" i="78"/>
  <c r="L29" i="78"/>
  <c r="L28" i="78"/>
  <c r="L27" i="78"/>
  <c r="L26" i="78"/>
  <c r="L25" i="78"/>
  <c r="L24" i="78"/>
  <c r="L23" i="78"/>
  <c r="L22" i="78"/>
  <c r="L21" i="78"/>
  <c r="L20" i="78"/>
  <c r="L19" i="78"/>
  <c r="L18" i="78"/>
  <c r="L17" i="78"/>
  <c r="L16" i="78"/>
  <c r="L15" i="78"/>
  <c r="L14" i="78"/>
  <c r="L34" i="78" l="1"/>
  <c r="L144" i="78" l="1"/>
  <c r="L142" i="78"/>
  <c r="L132" i="78"/>
  <c r="E147" i="78"/>
  <c r="L140" i="78"/>
  <c r="F147" i="78"/>
  <c r="L137" i="78"/>
  <c r="L138" i="78"/>
  <c r="L129" i="78"/>
  <c r="L141" i="78"/>
  <c r="D147" i="78"/>
  <c r="L146" i="78"/>
  <c r="L145" i="78"/>
  <c r="C147" i="78"/>
  <c r="K147" i="78"/>
  <c r="I147" i="78"/>
  <c r="H147" i="78"/>
  <c r="L143" i="78"/>
  <c r="L134" i="78"/>
  <c r="L135" i="78"/>
  <c r="J147" i="78"/>
  <c r="L131" i="78"/>
  <c r="L139" i="78"/>
  <c r="L136" i="78"/>
  <c r="L128" i="78"/>
  <c r="L133" i="78"/>
  <c r="G147" i="78"/>
  <c r="L130" i="78"/>
  <c r="L147" i="78" l="1"/>
</calcChain>
</file>

<file path=xl/sharedStrings.xml><?xml version="1.0" encoding="utf-8"?>
<sst xmlns="http://schemas.openxmlformats.org/spreadsheetml/2006/main" count="169" uniqueCount="42">
  <si>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</si>
  <si>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</si>
  <si>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</si>
  <si>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</si>
  <si>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</si>
  <si>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</si>
  <si>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</si>
  <si>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</si>
  <si>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</si>
  <si>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</si>
  <si>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</si>
  <si>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</si>
  <si>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</si>
  <si>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</si>
  <si>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</si>
  <si>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</si>
  <si>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</si>
  <si>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</si>
  <si>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</si>
  <si>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</si>
  <si>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</si>
  <si>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</si>
  <si>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</si>
  <si>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</si>
  <si>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</si>
  <si>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</si>
  <si>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</si>
  <si>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</si>
  <si>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</si>
  <si>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</si>
  <si>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</si>
  <si>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</si>
  <si>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</si>
  <si>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</si>
  <si>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</si>
  <si>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</si>
  <si>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</si>
  <si>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</si>
  <si>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AJUSTE DEFINITIVO 2016</t>
  </si>
  <si>
    <t>PARTICIPACIONES PAGADAS A LOS MUNICIPIOS POR RECAUDACION DE INGRESOS FEDERALES CORRESPONDIENTES AL MES DE JUNIO DEL 2017</t>
  </si>
  <si>
    <t>F  E  I  E  F       2016    5/6</t>
  </si>
  <si>
    <t>PRIMER AJUSTE CUATRIMESTRAL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</si>
</sst>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9" fillId="0" borderId="2" xfId="0" applyNumberFormat="1" applyFont="1" applyBorder="1"/>
    <xf numFmtId="3" fontId="8" fillId="3" borderId="2" xfId="0" applyNumberFormat="1" applyFont="1" applyFill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3" fontId="8" fillId="3" borderId="2" xfId="2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10" fillId="0" borderId="0" xfId="0" applyFont="1"/>
    <xf numFmtId="0" fontId="3" fillId="0" borderId="0" xfId="0" applyFont="1" applyFill="1" applyBorder="1" applyAlignment="1"/>
    <xf numFmtId="3" fontId="0" fillId="0" borderId="0" xfId="0" applyNumberFormat="1"/>
    <xf numFmtId="0" fontId="9" fillId="0" borderId="0" xfId="0" applyFont="1" applyFill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148"/>
  <sheetViews>
    <sheetView tabSelected="1" workbookViewId="0">
      <selection activeCell="A121" sqref="A121:L12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6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30" ht="13.5" customHeight="1" x14ac:dyDescent="0.2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30" ht="13.5" customHeight="1" x14ac:dyDescent="0.2">
      <c r="A5" s="38" t="s">
        <v>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30" ht="13.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30" ht="13.5" customHeight="1" x14ac:dyDescent="0.2"/>
    <row r="8" spans="1:30" ht="13.5" customHeight="1" x14ac:dyDescent="0.2">
      <c r="A8" s="39" t="s">
        <v>39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30" ht="13.5" customHeight="1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30" ht="13.5" customHeight="1" x14ac:dyDescent="0.2">
      <c r="L10" s="19" t="s">
        <v>25</v>
      </c>
    </row>
    <row r="11" spans="1:30" ht="13.5" customHeight="1" x14ac:dyDescent="0.2">
      <c r="A11" s="2" t="s">
        <v>1</v>
      </c>
      <c r="B11" s="40" t="s">
        <v>37</v>
      </c>
      <c r="C11" s="31" t="s">
        <v>28</v>
      </c>
      <c r="D11" s="31" t="s">
        <v>29</v>
      </c>
      <c r="E11" s="31" t="s">
        <v>30</v>
      </c>
      <c r="F11" s="31" t="s">
        <v>34</v>
      </c>
      <c r="G11" s="31" t="s">
        <v>31</v>
      </c>
      <c r="H11" s="31" t="s">
        <v>27</v>
      </c>
      <c r="I11" s="31" t="s">
        <v>32</v>
      </c>
      <c r="J11" s="31" t="s">
        <v>33</v>
      </c>
      <c r="K11" s="31" t="s">
        <v>36</v>
      </c>
      <c r="L11" s="31" t="s">
        <v>0</v>
      </c>
    </row>
    <row r="12" spans="1:30" ht="13.5" customHeight="1" x14ac:dyDescent="0.2">
      <c r="A12" s="3" t="s">
        <v>2</v>
      </c>
      <c r="B12" s="41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30" ht="13.5" customHeight="1" x14ac:dyDescent="0.2">
      <c r="A13" s="4" t="s">
        <v>3</v>
      </c>
      <c r="B13" s="42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30" ht="13.5" customHeight="1" x14ac:dyDescent="0.2">
      <c r="A14" s="20">
        <v>1</v>
      </c>
      <c r="B14" s="7" t="s">
        <v>5</v>
      </c>
      <c r="C14" s="5">
        <v>3469673.85</v>
      </c>
      <c r="D14" s="5">
        <v>1322797.6599999999</v>
      </c>
      <c r="E14" s="5">
        <v>55221.55</v>
      </c>
      <c r="F14" s="5">
        <v>0</v>
      </c>
      <c r="G14" s="5">
        <v>28692.6</v>
      </c>
      <c r="H14" s="5">
        <v>121671.64</v>
      </c>
      <c r="I14" s="5">
        <v>259855.55</v>
      </c>
      <c r="J14" s="5">
        <v>153300.57</v>
      </c>
      <c r="K14" s="5">
        <v>7967</v>
      </c>
      <c r="L14" s="5">
        <f>SUM(C14:K14)</f>
        <v>5419180.419999999</v>
      </c>
      <c r="N14" s="21"/>
      <c r="O14" s="21"/>
      <c r="P14" s="21"/>
      <c r="Q14" s="21"/>
      <c r="R14" s="21"/>
      <c r="S14" s="22"/>
      <c r="T14" s="22"/>
      <c r="U14" s="22"/>
      <c r="V14" s="22"/>
      <c r="W14" s="21"/>
      <c r="X14" s="21"/>
      <c r="Y14" s="21"/>
      <c r="Z14" s="21"/>
      <c r="AA14" s="21"/>
      <c r="AB14" s="21"/>
      <c r="AC14" s="21"/>
      <c r="AD14" s="21"/>
    </row>
    <row r="15" spans="1:30" ht="13.5" customHeight="1" x14ac:dyDescent="0.2">
      <c r="A15" s="20">
        <v>2</v>
      </c>
      <c r="B15" s="7" t="s">
        <v>6</v>
      </c>
      <c r="C15" s="5">
        <v>2465328.65</v>
      </c>
      <c r="D15" s="5">
        <v>882807.71</v>
      </c>
      <c r="E15" s="5">
        <v>81010.289999999994</v>
      </c>
      <c r="F15" s="5">
        <v>0</v>
      </c>
      <c r="G15" s="5">
        <v>22530.699999999997</v>
      </c>
      <c r="H15" s="5">
        <v>49294.79</v>
      </c>
      <c r="I15" s="5">
        <v>117436.33</v>
      </c>
      <c r="J15" s="5">
        <v>62836.24</v>
      </c>
      <c r="K15" s="5">
        <v>0</v>
      </c>
      <c r="L15" s="5">
        <f t="shared" ref="L15:L33" si="0">SUM(C15:K15)</f>
        <v>3681244.7100000004</v>
      </c>
      <c r="N15" s="21"/>
      <c r="O15" s="21"/>
      <c r="P15" s="21"/>
      <c r="Q15" s="21"/>
      <c r="R15" s="21"/>
      <c r="S15" s="22"/>
      <c r="T15" s="22"/>
      <c r="U15" s="22"/>
      <c r="V15" s="22"/>
      <c r="W15" s="21"/>
      <c r="X15" s="21"/>
      <c r="Y15" s="21"/>
      <c r="Z15" s="21"/>
      <c r="AA15" s="21"/>
      <c r="AB15" s="21"/>
      <c r="AC15" s="21"/>
      <c r="AD15" s="21"/>
    </row>
    <row r="16" spans="1:30" ht="13.5" customHeight="1" x14ac:dyDescent="0.2">
      <c r="A16" s="20">
        <v>3</v>
      </c>
      <c r="B16" s="7" t="s">
        <v>20</v>
      </c>
      <c r="C16" s="5">
        <v>2345641.84</v>
      </c>
      <c r="D16" s="5">
        <v>828924.67</v>
      </c>
      <c r="E16" s="5">
        <v>85775.6</v>
      </c>
      <c r="F16" s="5">
        <v>0</v>
      </c>
      <c r="G16" s="5">
        <v>21858.42</v>
      </c>
      <c r="H16" s="5">
        <v>36057.300000000003</v>
      </c>
      <c r="I16" s="5">
        <v>99117.85</v>
      </c>
      <c r="J16" s="5">
        <v>46007.88</v>
      </c>
      <c r="K16" s="5">
        <v>0</v>
      </c>
      <c r="L16" s="5">
        <f t="shared" si="0"/>
        <v>3463383.5599999996</v>
      </c>
      <c r="N16" s="21"/>
      <c r="O16" s="21"/>
      <c r="P16" s="21"/>
      <c r="Q16" s="21"/>
      <c r="R16" s="21"/>
      <c r="S16" s="22"/>
      <c r="T16" s="22"/>
      <c r="U16" s="22"/>
      <c r="V16" s="22"/>
      <c r="W16" s="21"/>
      <c r="X16" s="21"/>
      <c r="Y16" s="21"/>
      <c r="Z16" s="21"/>
      <c r="AA16" s="21"/>
      <c r="AB16" s="21"/>
      <c r="AC16" s="21"/>
      <c r="AD16" s="21"/>
    </row>
    <row r="17" spans="1:30" ht="13.5" customHeight="1" x14ac:dyDescent="0.2">
      <c r="A17" s="20">
        <v>4</v>
      </c>
      <c r="B17" s="7" t="s">
        <v>21</v>
      </c>
      <c r="C17" s="5">
        <v>4199204.5199999996</v>
      </c>
      <c r="D17" s="5">
        <v>1621463.14</v>
      </c>
      <c r="E17" s="5">
        <v>71199.360000000001</v>
      </c>
      <c r="F17" s="5">
        <v>184.28</v>
      </c>
      <c r="G17" s="5">
        <v>67698.080000000002</v>
      </c>
      <c r="H17" s="5">
        <v>394550.72</v>
      </c>
      <c r="I17" s="5">
        <v>526555.91</v>
      </c>
      <c r="J17" s="5">
        <v>401057.36</v>
      </c>
      <c r="K17" s="5">
        <v>343171</v>
      </c>
      <c r="L17" s="5">
        <f t="shared" si="0"/>
        <v>7625084.3700000001</v>
      </c>
      <c r="N17" s="21"/>
      <c r="O17" s="21"/>
      <c r="P17" s="21"/>
      <c r="Q17" s="21"/>
      <c r="R17" s="21"/>
      <c r="S17" s="22"/>
      <c r="T17" s="22"/>
      <c r="U17" s="22"/>
      <c r="V17" s="22"/>
      <c r="W17" s="21"/>
      <c r="X17" s="21"/>
      <c r="Y17" s="21"/>
      <c r="Z17" s="21"/>
      <c r="AA17" s="21"/>
      <c r="AB17" s="21"/>
      <c r="AC17" s="21"/>
      <c r="AD17" s="21"/>
    </row>
    <row r="18" spans="1:30" ht="13.5" customHeight="1" x14ac:dyDescent="0.2">
      <c r="A18" s="20">
        <v>5</v>
      </c>
      <c r="B18" s="7" t="s">
        <v>7</v>
      </c>
      <c r="C18" s="5">
        <v>4675288.1500000004</v>
      </c>
      <c r="D18" s="5">
        <v>1789564.47</v>
      </c>
      <c r="E18" s="5">
        <v>43027.96</v>
      </c>
      <c r="F18" s="5">
        <v>139.72999999999999</v>
      </c>
      <c r="G18" s="5">
        <v>43654.06</v>
      </c>
      <c r="H18" s="5">
        <v>229662.28</v>
      </c>
      <c r="I18" s="5">
        <v>421646.77</v>
      </c>
      <c r="J18" s="5">
        <v>281851.71999999997</v>
      </c>
      <c r="K18" s="5">
        <v>0</v>
      </c>
      <c r="L18" s="5">
        <f t="shared" si="0"/>
        <v>7484835.1399999997</v>
      </c>
      <c r="N18" s="21"/>
      <c r="O18" s="21"/>
      <c r="P18" s="21"/>
      <c r="Q18" s="21"/>
      <c r="R18" s="21"/>
      <c r="S18" s="22"/>
      <c r="T18" s="22"/>
      <c r="U18" s="22"/>
      <c r="V18" s="22"/>
      <c r="W18" s="21"/>
      <c r="X18" s="21"/>
      <c r="Y18" s="21"/>
      <c r="Z18" s="21"/>
      <c r="AA18" s="21"/>
      <c r="AB18" s="21"/>
      <c r="AC18" s="21"/>
      <c r="AD18" s="21"/>
    </row>
    <row r="19" spans="1:30" ht="13.5" customHeight="1" x14ac:dyDescent="0.2">
      <c r="A19" s="20">
        <v>6</v>
      </c>
      <c r="B19" s="7" t="s">
        <v>17</v>
      </c>
      <c r="C19" s="5">
        <v>1945339.08</v>
      </c>
      <c r="D19" s="5">
        <v>565193.46</v>
      </c>
      <c r="E19" s="5">
        <v>133288.56</v>
      </c>
      <c r="F19" s="5">
        <v>0</v>
      </c>
      <c r="G19" s="5">
        <v>27201.95</v>
      </c>
      <c r="H19" s="5">
        <v>106014.9</v>
      </c>
      <c r="I19" s="5">
        <v>482852.17</v>
      </c>
      <c r="J19" s="5">
        <v>136980.6</v>
      </c>
      <c r="K19" s="5">
        <v>2938701</v>
      </c>
      <c r="L19" s="5">
        <f t="shared" si="0"/>
        <v>6335571.7200000007</v>
      </c>
      <c r="N19" s="21"/>
      <c r="O19" s="21"/>
      <c r="P19" s="21"/>
      <c r="Q19" s="21"/>
      <c r="R19" s="21"/>
      <c r="S19" s="22"/>
      <c r="T19" s="22"/>
      <c r="U19" s="22"/>
      <c r="V19" s="22"/>
      <c r="W19" s="21"/>
      <c r="X19" s="21"/>
      <c r="Y19" s="21"/>
      <c r="Z19" s="21"/>
      <c r="AA19" s="21"/>
      <c r="AB19" s="21"/>
      <c r="AC19" s="21"/>
      <c r="AD19" s="21"/>
    </row>
    <row r="20" spans="1:30" x14ac:dyDescent="0.2">
      <c r="A20" s="20">
        <v>7</v>
      </c>
      <c r="B20" s="7" t="s">
        <v>18</v>
      </c>
      <c r="C20" s="5">
        <v>1697844.11</v>
      </c>
      <c r="D20" s="5">
        <v>546171.06999999995</v>
      </c>
      <c r="E20" s="5">
        <v>130765.75</v>
      </c>
      <c r="F20" s="5">
        <v>0</v>
      </c>
      <c r="G20" s="5">
        <v>19106.61</v>
      </c>
      <c r="H20" s="5">
        <v>36546.620000000003</v>
      </c>
      <c r="I20" s="5">
        <v>143361.60999999999</v>
      </c>
      <c r="J20" s="5">
        <v>46857.81</v>
      </c>
      <c r="K20" s="5">
        <v>0</v>
      </c>
      <c r="L20" s="5">
        <f t="shared" si="0"/>
        <v>2620653.58</v>
      </c>
      <c r="N20" s="21"/>
      <c r="O20" s="21"/>
      <c r="P20" s="21"/>
      <c r="Q20" s="21"/>
      <c r="R20" s="21"/>
      <c r="S20" s="22"/>
      <c r="T20" s="22"/>
      <c r="U20" s="22"/>
      <c r="V20" s="22"/>
      <c r="W20" s="21"/>
      <c r="X20" s="21"/>
      <c r="Y20" s="21"/>
      <c r="Z20" s="21"/>
      <c r="AA20" s="21"/>
      <c r="AB20" s="21"/>
      <c r="AC20" s="21"/>
      <c r="AD20" s="21"/>
    </row>
    <row r="21" spans="1:30" x14ac:dyDescent="0.2">
      <c r="A21" s="20">
        <v>8</v>
      </c>
      <c r="B21" s="7" t="s">
        <v>8</v>
      </c>
      <c r="C21" s="5">
        <v>3013961.53</v>
      </c>
      <c r="D21" s="5">
        <v>1150432.72</v>
      </c>
      <c r="E21" s="5">
        <v>63350.61</v>
      </c>
      <c r="F21" s="5">
        <v>0</v>
      </c>
      <c r="G21" s="5">
        <v>24599.690000000002</v>
      </c>
      <c r="H21" s="5">
        <v>90281.37</v>
      </c>
      <c r="I21" s="5">
        <v>184519.81</v>
      </c>
      <c r="J21" s="5">
        <v>113922.57</v>
      </c>
      <c r="K21" s="5">
        <v>26913</v>
      </c>
      <c r="L21" s="5">
        <f t="shared" si="0"/>
        <v>4667981.3000000007</v>
      </c>
      <c r="N21" s="21"/>
      <c r="O21" s="21"/>
      <c r="P21" s="21"/>
      <c r="Q21" s="21"/>
      <c r="R21" s="21"/>
      <c r="S21" s="22"/>
      <c r="T21" s="22"/>
      <c r="U21" s="22"/>
      <c r="V21" s="22"/>
      <c r="W21" s="21"/>
      <c r="X21" s="21"/>
      <c r="Y21" s="21"/>
      <c r="Z21" s="21"/>
      <c r="AA21" s="21"/>
      <c r="AB21" s="21"/>
      <c r="AC21" s="21"/>
      <c r="AD21" s="21"/>
    </row>
    <row r="22" spans="1:30" x14ac:dyDescent="0.2">
      <c r="A22" s="20">
        <v>9</v>
      </c>
      <c r="B22" s="7" t="s">
        <v>9</v>
      </c>
      <c r="C22" s="5">
        <v>2757766.12</v>
      </c>
      <c r="D22" s="5">
        <v>1002050.68</v>
      </c>
      <c r="E22" s="5">
        <v>71199.360000000001</v>
      </c>
      <c r="F22" s="5">
        <v>0</v>
      </c>
      <c r="G22" s="5">
        <v>24216.760000000002</v>
      </c>
      <c r="H22" s="5">
        <v>55873.2</v>
      </c>
      <c r="I22" s="5">
        <v>160631.85</v>
      </c>
      <c r="J22" s="5">
        <v>71633.64</v>
      </c>
      <c r="K22" s="5">
        <v>0</v>
      </c>
      <c r="L22" s="5">
        <f t="shared" si="0"/>
        <v>4143371.6100000003</v>
      </c>
      <c r="N22" s="21"/>
      <c r="O22" s="21"/>
      <c r="P22" s="21"/>
      <c r="Q22" s="21"/>
      <c r="R22" s="21"/>
      <c r="S22" s="22"/>
      <c r="T22" s="22"/>
      <c r="U22" s="22"/>
      <c r="V22" s="22"/>
      <c r="W22" s="21"/>
      <c r="X22" s="21"/>
      <c r="Y22" s="21"/>
      <c r="Z22" s="21"/>
      <c r="AA22" s="21"/>
      <c r="AB22" s="21"/>
      <c r="AC22" s="21"/>
      <c r="AD22" s="21"/>
    </row>
    <row r="23" spans="1:30" x14ac:dyDescent="0.2">
      <c r="A23" s="20">
        <v>10</v>
      </c>
      <c r="B23" s="7" t="s">
        <v>16</v>
      </c>
      <c r="C23" s="5">
        <v>1845299.63</v>
      </c>
      <c r="D23" s="5">
        <v>572127.5</v>
      </c>
      <c r="E23" s="5">
        <v>125019.34</v>
      </c>
      <c r="F23" s="5">
        <v>0</v>
      </c>
      <c r="G23" s="5">
        <v>22085.59</v>
      </c>
      <c r="H23" s="5">
        <v>41843.300000000003</v>
      </c>
      <c r="I23" s="5">
        <v>162404.26999999999</v>
      </c>
      <c r="J23" s="5">
        <v>54087.8</v>
      </c>
      <c r="K23" s="5">
        <v>696136</v>
      </c>
      <c r="L23" s="5">
        <f t="shared" si="0"/>
        <v>3519003.4299999992</v>
      </c>
      <c r="N23" s="21"/>
      <c r="O23" s="21"/>
      <c r="P23" s="21"/>
      <c r="Q23" s="21"/>
      <c r="R23" s="21"/>
      <c r="S23" s="22"/>
      <c r="T23" s="22"/>
      <c r="U23" s="22"/>
      <c r="V23" s="22"/>
      <c r="W23" s="21"/>
      <c r="X23" s="21"/>
      <c r="Y23" s="21"/>
      <c r="Z23" s="21"/>
      <c r="AA23" s="21"/>
      <c r="AB23" s="21"/>
      <c r="AC23" s="21"/>
      <c r="AD23" s="21"/>
    </row>
    <row r="24" spans="1:30" x14ac:dyDescent="0.2">
      <c r="A24" s="20">
        <v>11</v>
      </c>
      <c r="B24" s="7" t="s">
        <v>10</v>
      </c>
      <c r="C24" s="5">
        <v>2994902.18</v>
      </c>
      <c r="D24" s="5">
        <v>1225607.93</v>
      </c>
      <c r="E24" s="5">
        <v>70358.42</v>
      </c>
      <c r="F24" s="5">
        <v>0</v>
      </c>
      <c r="G24" s="5">
        <v>30740.420000000002</v>
      </c>
      <c r="H24" s="5">
        <v>111909.06</v>
      </c>
      <c r="I24" s="5">
        <v>340542.03</v>
      </c>
      <c r="J24" s="5">
        <v>142744.64000000001</v>
      </c>
      <c r="K24" s="5">
        <v>4842</v>
      </c>
      <c r="L24" s="5">
        <f t="shared" si="0"/>
        <v>4921646.68</v>
      </c>
      <c r="N24" s="21"/>
      <c r="O24" s="21"/>
      <c r="P24" s="21"/>
      <c r="Q24" s="21"/>
      <c r="R24" s="21"/>
      <c r="S24" s="22"/>
      <c r="T24" s="22"/>
      <c r="U24" s="22"/>
      <c r="V24" s="22"/>
      <c r="W24" s="21"/>
      <c r="X24" s="21"/>
      <c r="Y24" s="21"/>
      <c r="Z24" s="21"/>
      <c r="AA24" s="21"/>
      <c r="AB24" s="21"/>
      <c r="AC24" s="21"/>
      <c r="AD24" s="21"/>
    </row>
    <row r="25" spans="1:30" x14ac:dyDescent="0.2">
      <c r="A25" s="20">
        <v>12</v>
      </c>
      <c r="B25" s="7" t="s">
        <v>11</v>
      </c>
      <c r="C25" s="5">
        <v>4044465.28</v>
      </c>
      <c r="D25" s="5">
        <v>1196508.24</v>
      </c>
      <c r="E25" s="5">
        <v>60127.02</v>
      </c>
      <c r="F25" s="5">
        <v>0</v>
      </c>
      <c r="G25" s="5">
        <v>52117.38</v>
      </c>
      <c r="H25" s="5">
        <v>73360.160000000003</v>
      </c>
      <c r="I25" s="5">
        <v>178522.22</v>
      </c>
      <c r="J25" s="5">
        <v>93952.85</v>
      </c>
      <c r="K25" s="5">
        <v>0</v>
      </c>
      <c r="L25" s="5">
        <f t="shared" si="0"/>
        <v>5699053.1499999985</v>
      </c>
      <c r="N25" s="21"/>
      <c r="O25" s="21"/>
      <c r="P25" s="21"/>
      <c r="Q25" s="21"/>
      <c r="R25" s="21"/>
      <c r="S25" s="22"/>
      <c r="T25" s="22"/>
      <c r="U25" s="22"/>
      <c r="V25" s="22"/>
      <c r="W25" s="21"/>
      <c r="X25" s="21"/>
      <c r="Y25" s="21"/>
      <c r="Z25" s="21"/>
      <c r="AA25" s="21"/>
      <c r="AB25" s="21"/>
      <c r="AC25" s="21"/>
      <c r="AD25" s="21"/>
    </row>
    <row r="26" spans="1:30" x14ac:dyDescent="0.2">
      <c r="A26" s="20">
        <v>13</v>
      </c>
      <c r="B26" s="7" t="s">
        <v>12</v>
      </c>
      <c r="C26" s="5">
        <v>4389000.67</v>
      </c>
      <c r="D26" s="5">
        <v>1687742.12</v>
      </c>
      <c r="E26" s="5">
        <v>42607.49</v>
      </c>
      <c r="F26" s="5">
        <v>0</v>
      </c>
      <c r="G26" s="5">
        <v>33968.81</v>
      </c>
      <c r="H26" s="5">
        <v>130826.26</v>
      </c>
      <c r="I26" s="5">
        <v>233361.53</v>
      </c>
      <c r="J26" s="5">
        <v>168927.17</v>
      </c>
      <c r="K26" s="5">
        <v>0</v>
      </c>
      <c r="L26" s="5">
        <f t="shared" si="0"/>
        <v>6686434.0499999998</v>
      </c>
      <c r="N26" s="21"/>
      <c r="O26" s="21"/>
      <c r="P26" s="21"/>
      <c r="Q26" s="21"/>
      <c r="R26" s="21"/>
      <c r="S26" s="22"/>
      <c r="T26" s="22"/>
      <c r="U26" s="22"/>
      <c r="V26" s="22"/>
      <c r="W26" s="21"/>
      <c r="X26" s="21"/>
      <c r="Y26" s="21"/>
      <c r="Z26" s="21"/>
      <c r="AA26" s="21"/>
      <c r="AB26" s="21"/>
      <c r="AC26" s="21"/>
      <c r="AD26" s="21"/>
    </row>
    <row r="27" spans="1:30" x14ac:dyDescent="0.2">
      <c r="A27" s="20">
        <v>14</v>
      </c>
      <c r="B27" s="7" t="s">
        <v>35</v>
      </c>
      <c r="C27" s="5">
        <v>2171893.44</v>
      </c>
      <c r="D27" s="5">
        <v>887934.51</v>
      </c>
      <c r="E27" s="5">
        <v>93904.66</v>
      </c>
      <c r="F27" s="5">
        <v>0</v>
      </c>
      <c r="G27" s="5">
        <v>20814.55</v>
      </c>
      <c r="H27" s="5">
        <v>24731.19</v>
      </c>
      <c r="I27" s="5">
        <v>70835.45</v>
      </c>
      <c r="J27" s="5">
        <v>31496.02</v>
      </c>
      <c r="K27" s="5">
        <v>0</v>
      </c>
      <c r="L27" s="5">
        <f t="shared" si="0"/>
        <v>3301609.8200000003</v>
      </c>
      <c r="N27" s="21"/>
      <c r="O27" s="21"/>
      <c r="P27" s="21"/>
      <c r="Q27" s="21"/>
      <c r="R27" s="21"/>
      <c r="S27" s="22"/>
      <c r="T27" s="22"/>
      <c r="U27" s="22"/>
      <c r="V27" s="22"/>
      <c r="W27" s="21"/>
      <c r="X27" s="21"/>
      <c r="Y27" s="21"/>
      <c r="Z27" s="21"/>
      <c r="AA27" s="21"/>
      <c r="AB27" s="21"/>
      <c r="AC27" s="21"/>
      <c r="AD27" s="21"/>
    </row>
    <row r="28" spans="1:30" x14ac:dyDescent="0.2">
      <c r="A28" s="20">
        <v>15</v>
      </c>
      <c r="B28" s="7" t="s">
        <v>26</v>
      </c>
      <c r="C28" s="5">
        <v>2798844.26</v>
      </c>
      <c r="D28" s="5">
        <v>1006593.32</v>
      </c>
      <c r="E28" s="5">
        <v>71199.360000000001</v>
      </c>
      <c r="F28" s="5">
        <v>0</v>
      </c>
      <c r="G28" s="5">
        <v>25455.89</v>
      </c>
      <c r="H28" s="5">
        <v>75299.179999999993</v>
      </c>
      <c r="I28" s="5">
        <v>158292.21</v>
      </c>
      <c r="J28" s="5">
        <v>95390.399999999994</v>
      </c>
      <c r="K28" s="5">
        <v>333478</v>
      </c>
      <c r="L28" s="5">
        <f t="shared" si="0"/>
        <v>4564552.62</v>
      </c>
      <c r="N28" s="21"/>
      <c r="O28" s="21"/>
      <c r="P28" s="21"/>
      <c r="Q28" s="21"/>
      <c r="R28" s="21"/>
      <c r="S28" s="22"/>
      <c r="T28" s="22"/>
      <c r="U28" s="22"/>
      <c r="V28" s="22"/>
      <c r="W28" s="21"/>
      <c r="X28" s="21"/>
      <c r="Y28" s="21"/>
      <c r="Z28" s="21"/>
      <c r="AA28" s="21"/>
      <c r="AB28" s="21"/>
      <c r="AC28" s="21"/>
      <c r="AD28" s="21"/>
    </row>
    <row r="29" spans="1:30" x14ac:dyDescent="0.2">
      <c r="A29" s="20">
        <v>16</v>
      </c>
      <c r="B29" s="7" t="s">
        <v>24</v>
      </c>
      <c r="C29" s="5">
        <v>7494084.2400000002</v>
      </c>
      <c r="D29" s="5">
        <v>3622978.27</v>
      </c>
      <c r="E29" s="5">
        <v>23826.560000000001</v>
      </c>
      <c r="F29" s="5">
        <v>72.66</v>
      </c>
      <c r="G29" s="5">
        <v>51033.86</v>
      </c>
      <c r="H29" s="5">
        <v>297238.13</v>
      </c>
      <c r="I29" s="5">
        <v>582168.46</v>
      </c>
      <c r="J29" s="5">
        <v>376463.67</v>
      </c>
      <c r="K29" s="5">
        <v>557096</v>
      </c>
      <c r="L29" s="5">
        <f t="shared" si="0"/>
        <v>13004961.85</v>
      </c>
      <c r="N29" s="21"/>
      <c r="O29" s="21"/>
      <c r="P29" s="21"/>
      <c r="Q29" s="21"/>
      <c r="R29" s="21"/>
      <c r="S29" s="22"/>
      <c r="T29" s="22"/>
      <c r="U29" s="22"/>
      <c r="V29" s="22"/>
      <c r="W29" s="21"/>
      <c r="X29" s="21"/>
      <c r="Y29" s="21"/>
      <c r="Z29" s="21"/>
      <c r="AA29" s="21"/>
      <c r="AB29" s="21"/>
      <c r="AC29" s="21"/>
      <c r="AD29" s="21"/>
    </row>
    <row r="30" spans="1:30" x14ac:dyDescent="0.2">
      <c r="A30" s="20">
        <v>17</v>
      </c>
      <c r="B30" s="7" t="s">
        <v>13</v>
      </c>
      <c r="C30" s="5">
        <v>3536466.53</v>
      </c>
      <c r="D30" s="5">
        <v>1291506.22</v>
      </c>
      <c r="E30" s="5">
        <v>57183.73</v>
      </c>
      <c r="F30" s="5">
        <v>0</v>
      </c>
      <c r="G30" s="5">
        <v>33225.79</v>
      </c>
      <c r="H30" s="5">
        <v>131104.79999999999</v>
      </c>
      <c r="I30" s="5">
        <v>308596.3</v>
      </c>
      <c r="J30" s="5">
        <v>165049.62</v>
      </c>
      <c r="K30" s="5">
        <v>0</v>
      </c>
      <c r="L30" s="5">
        <f t="shared" si="0"/>
        <v>5523132.9900000002</v>
      </c>
      <c r="N30" s="21"/>
      <c r="O30" s="21"/>
      <c r="P30" s="21"/>
      <c r="Q30" s="21"/>
      <c r="R30" s="21"/>
      <c r="S30" s="22"/>
      <c r="T30" s="22"/>
      <c r="U30" s="22"/>
      <c r="V30" s="22"/>
      <c r="W30" s="21"/>
      <c r="X30" s="21"/>
      <c r="Y30" s="21"/>
      <c r="Z30" s="21"/>
      <c r="AA30" s="21"/>
      <c r="AB30" s="21"/>
      <c r="AC30" s="21"/>
      <c r="AD30" s="21"/>
    </row>
    <row r="31" spans="1:30" x14ac:dyDescent="0.2">
      <c r="A31" s="20">
        <v>18</v>
      </c>
      <c r="B31" s="7" t="s">
        <v>4</v>
      </c>
      <c r="C31" s="5">
        <v>33070304.829999998</v>
      </c>
      <c r="D31" s="5">
        <v>14551698.57</v>
      </c>
      <c r="E31" s="5">
        <v>5185.78</v>
      </c>
      <c r="F31" s="5">
        <v>1451.51</v>
      </c>
      <c r="G31" s="5">
        <v>179102.16999999998</v>
      </c>
      <c r="H31" s="5">
        <v>1542760.63</v>
      </c>
      <c r="I31" s="5">
        <v>1977019.92</v>
      </c>
      <c r="J31" s="5">
        <v>1509306.28</v>
      </c>
      <c r="K31" s="5">
        <v>0</v>
      </c>
      <c r="L31" s="5">
        <f t="shared" si="0"/>
        <v>52836829.690000005</v>
      </c>
      <c r="N31" s="21"/>
      <c r="O31" s="21"/>
      <c r="P31" s="21"/>
      <c r="Q31" s="21"/>
      <c r="R31" s="21"/>
      <c r="S31" s="22"/>
      <c r="T31" s="22"/>
      <c r="U31" s="22"/>
      <c r="V31" s="22"/>
      <c r="W31" s="21"/>
      <c r="X31" s="21"/>
      <c r="Y31" s="21"/>
      <c r="Z31" s="21"/>
      <c r="AA31" s="21"/>
      <c r="AB31" s="21"/>
      <c r="AC31" s="21"/>
      <c r="AD31" s="21"/>
    </row>
    <row r="32" spans="1:30" x14ac:dyDescent="0.2">
      <c r="A32" s="20">
        <v>19</v>
      </c>
      <c r="B32" s="7" t="s">
        <v>14</v>
      </c>
      <c r="C32" s="5">
        <v>3394394.23</v>
      </c>
      <c r="D32" s="5">
        <v>1467935.23</v>
      </c>
      <c r="E32" s="5">
        <v>52838.89</v>
      </c>
      <c r="F32" s="5">
        <v>0</v>
      </c>
      <c r="G32" s="5">
        <v>22854.080000000002</v>
      </c>
      <c r="H32" s="5">
        <v>98954.99</v>
      </c>
      <c r="I32" s="5">
        <v>188636.1</v>
      </c>
      <c r="J32" s="5">
        <v>125975.55</v>
      </c>
      <c r="K32" s="5">
        <v>0</v>
      </c>
      <c r="L32" s="5">
        <f t="shared" si="0"/>
        <v>5351589.0699999994</v>
      </c>
      <c r="N32" s="21"/>
      <c r="O32" s="21"/>
      <c r="P32" s="21"/>
      <c r="Q32" s="21"/>
      <c r="R32" s="21"/>
      <c r="S32" s="22"/>
      <c r="T32" s="22"/>
      <c r="U32" s="22"/>
      <c r="V32" s="22"/>
      <c r="W32" s="21"/>
      <c r="X32" s="21"/>
      <c r="Y32" s="21"/>
      <c r="Z32" s="21"/>
      <c r="AA32" s="21"/>
      <c r="AB32" s="21"/>
      <c r="AC32" s="21"/>
      <c r="AD32" s="21"/>
    </row>
    <row r="33" spans="1:30" x14ac:dyDescent="0.2">
      <c r="A33" s="20">
        <v>20</v>
      </c>
      <c r="B33" s="7" t="s">
        <v>15</v>
      </c>
      <c r="C33" s="5">
        <v>3325903.14</v>
      </c>
      <c r="D33" s="5">
        <v>1202928.51</v>
      </c>
      <c r="E33" s="5">
        <v>64471.839999999997</v>
      </c>
      <c r="F33" s="5">
        <v>0</v>
      </c>
      <c r="G33" s="5">
        <v>35268.639999999999</v>
      </c>
      <c r="H33" s="5">
        <v>154503.96</v>
      </c>
      <c r="I33" s="5">
        <v>266963.56</v>
      </c>
      <c r="J33" s="5">
        <v>193098.61</v>
      </c>
      <c r="K33" s="5">
        <v>455144</v>
      </c>
      <c r="L33" s="5">
        <f t="shared" si="0"/>
        <v>5698282.2599999998</v>
      </c>
      <c r="N33" s="21"/>
      <c r="O33" s="21"/>
      <c r="P33" s="21"/>
      <c r="Q33" s="21"/>
      <c r="R33" s="21"/>
      <c r="S33" s="22"/>
      <c r="T33" s="22"/>
      <c r="U33" s="22"/>
      <c r="V33" s="22"/>
      <c r="W33" s="21"/>
      <c r="X33" s="21"/>
      <c r="Y33" s="21"/>
      <c r="Z33" s="21"/>
      <c r="AA33" s="21"/>
      <c r="AB33" s="21"/>
      <c r="AC33" s="21"/>
      <c r="AD33" s="21"/>
    </row>
    <row r="34" spans="1:30" x14ac:dyDescent="0.2">
      <c r="A34" s="34" t="s">
        <v>0</v>
      </c>
      <c r="B34" s="35"/>
      <c r="C34" s="6">
        <f>SUM(C14:C33)</f>
        <v>95635606.280000001</v>
      </c>
      <c r="D34" s="6">
        <f t="shared" ref="D34:L34" si="1">SUM(D14:D33)</f>
        <v>38422966</v>
      </c>
      <c r="E34" s="6">
        <f t="shared" si="1"/>
        <v>1401562.1300000001</v>
      </c>
      <c r="F34" s="6">
        <f>SUM(F14:F33)</f>
        <v>1848.1799999999998</v>
      </c>
      <c r="G34" s="6">
        <f t="shared" si="1"/>
        <v>786226.05</v>
      </c>
      <c r="H34" s="6">
        <f t="shared" si="1"/>
        <v>3802484.4800000004</v>
      </c>
      <c r="I34" s="6">
        <f t="shared" si="1"/>
        <v>6863319.8999999994</v>
      </c>
      <c r="J34" s="6">
        <f t="shared" si="1"/>
        <v>4270941</v>
      </c>
      <c r="K34" s="6">
        <f t="shared" si="1"/>
        <v>5363448</v>
      </c>
      <c r="L34" s="6">
        <f t="shared" si="1"/>
        <v>156548402.01999998</v>
      </c>
      <c r="N34" s="23"/>
      <c r="O34" s="23"/>
      <c r="P34" s="23"/>
      <c r="Q34" s="23"/>
      <c r="R34" s="21"/>
      <c r="S34" s="22"/>
      <c r="T34" s="22"/>
      <c r="U34" s="22"/>
      <c r="V34" s="22"/>
      <c r="W34" s="21"/>
      <c r="X34" s="21"/>
      <c r="Y34" s="21"/>
      <c r="Z34" s="21"/>
      <c r="AA34" s="21"/>
      <c r="AB34" s="21"/>
      <c r="AC34" s="21"/>
      <c r="AD34" s="21"/>
    </row>
    <row r="35" spans="1:30" x14ac:dyDescent="0.2"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2.75" customHeight="1" x14ac:dyDescent="0.2">
      <c r="B36" s="24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30" x14ac:dyDescent="0.2">
      <c r="A37" s="39" t="s">
        <v>41</v>
      </c>
      <c r="B37" s="39"/>
      <c r="C37" s="39"/>
      <c r="D37" s="39"/>
      <c r="E37" s="39"/>
      <c r="F37" s="39"/>
      <c r="G37" s="1"/>
      <c r="H37" s="1"/>
      <c r="I37" s="1"/>
      <c r="J37" s="1"/>
      <c r="K37" s="1"/>
    </row>
    <row r="38" spans="1:30" x14ac:dyDescent="0.2">
      <c r="F38" s="19" t="s">
        <v>25</v>
      </c>
      <c r="G38" s="1"/>
      <c r="H38" s="1"/>
      <c r="I38" s="1"/>
      <c r="J38" s="1"/>
      <c r="K38" s="1"/>
    </row>
    <row r="39" spans="1:30" x14ac:dyDescent="0.2">
      <c r="A39" s="2" t="s">
        <v>1</v>
      </c>
      <c r="B39" s="40" t="s">
        <v>37</v>
      </c>
      <c r="C39" s="31" t="s">
        <v>28</v>
      </c>
      <c r="D39" s="31" t="s">
        <v>29</v>
      </c>
      <c r="E39" s="31" t="s">
        <v>30</v>
      </c>
      <c r="F39" s="31" t="s">
        <v>0</v>
      </c>
      <c r="G39" s="1"/>
      <c r="H39" s="1"/>
      <c r="I39" s="26"/>
      <c r="J39" s="26"/>
      <c r="K39" s="26"/>
      <c r="L39" s="26"/>
    </row>
    <row r="40" spans="1:30" x14ac:dyDescent="0.2">
      <c r="A40" s="3" t="s">
        <v>2</v>
      </c>
      <c r="B40" s="41"/>
      <c r="C40" s="32"/>
      <c r="D40" s="32"/>
      <c r="E40" s="32"/>
      <c r="F40" s="32"/>
      <c r="G40" s="1"/>
      <c r="H40" s="1"/>
      <c r="I40" s="1"/>
      <c r="J40" s="1"/>
      <c r="K40" s="1"/>
    </row>
    <row r="41" spans="1:30" x14ac:dyDescent="0.2">
      <c r="A41" s="4" t="s">
        <v>3</v>
      </c>
      <c r="B41" s="42"/>
      <c r="C41" s="33"/>
      <c r="D41" s="33"/>
      <c r="E41" s="33"/>
      <c r="F41" s="33"/>
      <c r="G41" s="1"/>
      <c r="H41" s="1"/>
      <c r="I41" s="1"/>
      <c r="J41" s="1"/>
      <c r="K41" s="1"/>
    </row>
    <row r="42" spans="1:30" x14ac:dyDescent="0.2">
      <c r="A42" s="20">
        <v>1</v>
      </c>
      <c r="B42" s="7" t="s">
        <v>5</v>
      </c>
      <c r="C42" s="5">
        <v>843757.4</v>
      </c>
      <c r="D42" s="5">
        <v>79964.210000000006</v>
      </c>
      <c r="E42" s="5">
        <v>-133251.28</v>
      </c>
      <c r="F42" s="5">
        <f t="shared" ref="F42:F61" si="2">SUM(C42:E42)</f>
        <v>790470.33</v>
      </c>
      <c r="G42" s="1"/>
      <c r="H42" s="1"/>
      <c r="I42" s="1"/>
      <c r="J42" s="1"/>
      <c r="K42" s="1"/>
    </row>
    <row r="43" spans="1:30" x14ac:dyDescent="0.2">
      <c r="A43" s="20">
        <v>2</v>
      </c>
      <c r="B43" s="7" t="s">
        <v>6</v>
      </c>
      <c r="C43" s="5">
        <v>662555.73</v>
      </c>
      <c r="D43" s="5">
        <v>32457.56</v>
      </c>
      <c r="E43" s="5">
        <v>-133251.28</v>
      </c>
      <c r="F43" s="5">
        <f t="shared" si="2"/>
        <v>561762.01</v>
      </c>
      <c r="G43" s="1"/>
      <c r="H43" s="1"/>
      <c r="I43" s="1"/>
      <c r="J43" s="1"/>
      <c r="K43" s="1"/>
    </row>
    <row r="44" spans="1:30" x14ac:dyDescent="0.2">
      <c r="A44" s="20">
        <v>3</v>
      </c>
      <c r="B44" s="7" t="s">
        <v>20</v>
      </c>
      <c r="C44" s="5">
        <v>642786.17000000004</v>
      </c>
      <c r="D44" s="5">
        <v>26317.33</v>
      </c>
      <c r="E44" s="5">
        <v>-133251.28</v>
      </c>
      <c r="F44" s="5">
        <f t="shared" si="2"/>
        <v>535852.22</v>
      </c>
      <c r="G44" s="1"/>
      <c r="H44" s="1"/>
      <c r="I44" s="1"/>
      <c r="J44" s="1"/>
      <c r="K44" s="1"/>
    </row>
    <row r="45" spans="1:30" x14ac:dyDescent="0.2">
      <c r="A45" s="20">
        <v>4</v>
      </c>
      <c r="B45" s="7" t="s">
        <v>21</v>
      </c>
      <c r="C45" s="5">
        <v>1990783.8</v>
      </c>
      <c r="D45" s="5">
        <v>727110.74</v>
      </c>
      <c r="E45" s="5">
        <v>-133251.28</v>
      </c>
      <c r="F45" s="5">
        <f t="shared" si="2"/>
        <v>2584643.2600000002</v>
      </c>
      <c r="G45" s="1"/>
      <c r="H45" s="1"/>
      <c r="I45" s="1"/>
      <c r="J45" s="1"/>
      <c r="K45" s="1"/>
    </row>
    <row r="46" spans="1:30" x14ac:dyDescent="0.2">
      <c r="A46" s="20">
        <v>5</v>
      </c>
      <c r="B46" s="7" t="s">
        <v>7</v>
      </c>
      <c r="C46" s="5">
        <v>1283726.18</v>
      </c>
      <c r="D46" s="5">
        <v>207672.42</v>
      </c>
      <c r="E46" s="5">
        <v>-133251.28</v>
      </c>
      <c r="F46" s="5">
        <f t="shared" si="2"/>
        <v>1358147.3199999998</v>
      </c>
    </row>
    <row r="47" spans="1:30" x14ac:dyDescent="0.2">
      <c r="A47" s="20">
        <v>6</v>
      </c>
      <c r="B47" s="7" t="s">
        <v>17</v>
      </c>
      <c r="C47" s="5">
        <v>799922.06</v>
      </c>
      <c r="D47" s="5">
        <v>49926.68</v>
      </c>
      <c r="E47" s="5">
        <v>-133251.28</v>
      </c>
      <c r="F47" s="5">
        <f t="shared" si="2"/>
        <v>716597.46000000008</v>
      </c>
    </row>
    <row r="48" spans="1:30" x14ac:dyDescent="0.2">
      <c r="A48" s="20">
        <v>7</v>
      </c>
      <c r="B48" s="7" t="s">
        <v>18</v>
      </c>
      <c r="C48" s="5">
        <v>561864.11</v>
      </c>
      <c r="D48" s="5">
        <v>16766.150000000001</v>
      </c>
      <c r="E48" s="5">
        <v>-133251.28</v>
      </c>
      <c r="F48" s="5">
        <f t="shared" si="2"/>
        <v>445378.98</v>
      </c>
    </row>
    <row r="49" spans="1:6" x14ac:dyDescent="0.2">
      <c r="A49" s="20">
        <v>8</v>
      </c>
      <c r="B49" s="7" t="s">
        <v>8</v>
      </c>
      <c r="C49" s="5">
        <v>723398.19</v>
      </c>
      <c r="D49" s="5">
        <v>65022.400000000001</v>
      </c>
      <c r="E49" s="5">
        <v>-133251.28</v>
      </c>
      <c r="F49" s="5">
        <f t="shared" si="2"/>
        <v>655169.30999999994</v>
      </c>
    </row>
    <row r="50" spans="1:6" x14ac:dyDescent="0.2">
      <c r="A50" s="20">
        <v>9</v>
      </c>
      <c r="B50" s="7" t="s">
        <v>9</v>
      </c>
      <c r="C50" s="5">
        <v>712137.17</v>
      </c>
      <c r="D50" s="5">
        <v>34378.76</v>
      </c>
      <c r="E50" s="5">
        <v>-133251.28</v>
      </c>
      <c r="F50" s="5">
        <f t="shared" si="2"/>
        <v>613264.65</v>
      </c>
    </row>
    <row r="51" spans="1:6" x14ac:dyDescent="0.2">
      <c r="A51" s="20">
        <v>10</v>
      </c>
      <c r="B51" s="7" t="s">
        <v>16</v>
      </c>
      <c r="C51" s="5">
        <v>649466.35</v>
      </c>
      <c r="D51" s="5">
        <v>21325.15</v>
      </c>
      <c r="E51" s="5">
        <v>-133251.28</v>
      </c>
      <c r="F51" s="5">
        <f t="shared" si="2"/>
        <v>537540.22</v>
      </c>
    </row>
    <row r="52" spans="1:6" x14ac:dyDescent="0.2">
      <c r="A52" s="20">
        <v>11</v>
      </c>
      <c r="B52" s="7" t="s">
        <v>10</v>
      </c>
      <c r="C52" s="5">
        <v>903977.46</v>
      </c>
      <c r="D52" s="5">
        <v>55701.33</v>
      </c>
      <c r="E52" s="5">
        <v>-133251.28</v>
      </c>
      <c r="F52" s="5">
        <f t="shared" si="2"/>
        <v>826427.50999999989</v>
      </c>
    </row>
    <row r="53" spans="1:6" x14ac:dyDescent="0.2">
      <c r="A53" s="20">
        <v>12</v>
      </c>
      <c r="B53" s="7" t="s">
        <v>11</v>
      </c>
      <c r="C53" s="5">
        <v>1532605.4</v>
      </c>
      <c r="D53" s="5">
        <v>50833.59</v>
      </c>
      <c r="E53" s="5">
        <v>-133251.28</v>
      </c>
      <c r="F53" s="5">
        <f t="shared" si="2"/>
        <v>1450187.71</v>
      </c>
    </row>
    <row r="54" spans="1:6" x14ac:dyDescent="0.2">
      <c r="A54" s="20">
        <v>13</v>
      </c>
      <c r="B54" s="7" t="s">
        <v>12</v>
      </c>
      <c r="C54" s="5">
        <v>998913.95</v>
      </c>
      <c r="D54" s="5">
        <v>74468.509999999995</v>
      </c>
      <c r="E54" s="5">
        <v>-133251.28</v>
      </c>
      <c r="F54" s="5">
        <f t="shared" si="2"/>
        <v>940131.17999999993</v>
      </c>
    </row>
    <row r="55" spans="1:6" x14ac:dyDescent="0.2">
      <c r="A55" s="20">
        <v>14</v>
      </c>
      <c r="B55" s="7" t="s">
        <v>35</v>
      </c>
      <c r="C55" s="5">
        <v>612089.23</v>
      </c>
      <c r="D55" s="5">
        <v>14385.13</v>
      </c>
      <c r="E55" s="5">
        <v>-133251.28</v>
      </c>
      <c r="F55" s="5">
        <f t="shared" si="2"/>
        <v>493223.07999999996</v>
      </c>
    </row>
    <row r="56" spans="1:6" x14ac:dyDescent="0.2">
      <c r="A56" s="20">
        <v>15</v>
      </c>
      <c r="B56" s="7" t="s">
        <v>26</v>
      </c>
      <c r="C56" s="5">
        <v>748576.06</v>
      </c>
      <c r="D56" s="5">
        <v>39459.11</v>
      </c>
      <c r="E56" s="5">
        <v>-133251.28</v>
      </c>
      <c r="F56" s="5">
        <f t="shared" si="2"/>
        <v>654783.89</v>
      </c>
    </row>
    <row r="57" spans="1:6" x14ac:dyDescent="0.2">
      <c r="A57" s="20">
        <v>16</v>
      </c>
      <c r="B57" s="7" t="s">
        <v>24</v>
      </c>
      <c r="C57" s="5">
        <v>1500742.49</v>
      </c>
      <c r="D57" s="5">
        <v>169357.08</v>
      </c>
      <c r="E57" s="5">
        <v>-133251.28</v>
      </c>
      <c r="F57" s="5">
        <f t="shared" si="2"/>
        <v>1536848.29</v>
      </c>
    </row>
    <row r="58" spans="1:6" x14ac:dyDescent="0.2">
      <c r="A58" s="20">
        <v>17</v>
      </c>
      <c r="B58" s="7" t="s">
        <v>13</v>
      </c>
      <c r="C58" s="5">
        <v>977064.02</v>
      </c>
      <c r="D58" s="5">
        <v>91358.18</v>
      </c>
      <c r="E58" s="5">
        <v>-133251.28</v>
      </c>
      <c r="F58" s="5">
        <f t="shared" si="2"/>
        <v>935170.91999999993</v>
      </c>
    </row>
    <row r="59" spans="1:6" x14ac:dyDescent="0.2">
      <c r="A59" s="20">
        <v>18</v>
      </c>
      <c r="B59" s="7" t="s">
        <v>4</v>
      </c>
      <c r="C59" s="5">
        <v>5266821.3499999996</v>
      </c>
      <c r="D59" s="5">
        <v>1197634.02</v>
      </c>
      <c r="E59" s="5">
        <v>-133251.28</v>
      </c>
      <c r="F59" s="5">
        <f t="shared" si="2"/>
        <v>6331204.0899999989</v>
      </c>
    </row>
    <row r="60" spans="1:6" x14ac:dyDescent="0.2">
      <c r="A60" s="20">
        <v>19</v>
      </c>
      <c r="B60" s="7" t="s">
        <v>14</v>
      </c>
      <c r="C60" s="5">
        <v>672065.14</v>
      </c>
      <c r="D60" s="5">
        <v>47720.86</v>
      </c>
      <c r="E60" s="5">
        <v>-133251.28</v>
      </c>
      <c r="F60" s="5">
        <f t="shared" si="2"/>
        <v>586534.72</v>
      </c>
    </row>
    <row r="61" spans="1:6" x14ac:dyDescent="0.2">
      <c r="A61" s="20">
        <v>20</v>
      </c>
      <c r="B61" s="7" t="s">
        <v>15</v>
      </c>
      <c r="C61" s="5">
        <v>1037138.67</v>
      </c>
      <c r="D61" s="5">
        <v>146926.79</v>
      </c>
      <c r="E61" s="5">
        <v>-133251.23000000001</v>
      </c>
      <c r="F61" s="5">
        <f t="shared" si="2"/>
        <v>1050814.23</v>
      </c>
    </row>
    <row r="62" spans="1:6" x14ac:dyDescent="0.2">
      <c r="A62" s="34" t="s">
        <v>0</v>
      </c>
      <c r="B62" s="35"/>
      <c r="C62" s="6">
        <f>SUM(C42:C61)</f>
        <v>23120390.930000003</v>
      </c>
      <c r="D62" s="6">
        <f>SUM(D42:D61)</f>
        <v>3148785.9999999995</v>
      </c>
      <c r="E62" s="6">
        <f>SUM(E42:E61)</f>
        <v>-2665025.5499999993</v>
      </c>
      <c r="F62" s="6">
        <f t="shared" ref="F62" si="3">SUM(F42:F61)</f>
        <v>23604151.379999999</v>
      </c>
    </row>
    <row r="64" spans="1:6" x14ac:dyDescent="0.2">
      <c r="B64" s="28"/>
      <c r="C64" s="25"/>
    </row>
    <row r="65" spans="1:6" x14ac:dyDescent="0.2">
      <c r="A65" s="39" t="s">
        <v>38</v>
      </c>
      <c r="B65" s="39"/>
      <c r="C65" s="39"/>
      <c r="D65" s="39"/>
      <c r="E65" s="39"/>
    </row>
    <row r="67" spans="1:6" x14ac:dyDescent="0.2">
      <c r="A67" s="2" t="s">
        <v>1</v>
      </c>
      <c r="B67" s="40" t="s">
        <v>37</v>
      </c>
      <c r="C67" s="31" t="s">
        <v>28</v>
      </c>
      <c r="D67" s="31" t="s">
        <v>27</v>
      </c>
      <c r="E67" s="31" t="s">
        <v>30</v>
      </c>
      <c r="F67" s="31" t="s">
        <v>0</v>
      </c>
    </row>
    <row r="68" spans="1:6" x14ac:dyDescent="0.2">
      <c r="A68" s="3" t="s">
        <v>2</v>
      </c>
      <c r="B68" s="41"/>
      <c r="C68" s="32"/>
      <c r="D68" s="32"/>
      <c r="E68" s="32"/>
      <c r="F68" s="32"/>
    </row>
    <row r="69" spans="1:6" x14ac:dyDescent="0.2">
      <c r="A69" s="4" t="s">
        <v>3</v>
      </c>
      <c r="B69" s="42"/>
      <c r="C69" s="33"/>
      <c r="D69" s="33"/>
      <c r="E69" s="33"/>
      <c r="F69" s="33"/>
    </row>
    <row r="70" spans="1:6" x14ac:dyDescent="0.2">
      <c r="A70" s="20">
        <v>1</v>
      </c>
      <c r="B70" s="7" t="s">
        <v>5</v>
      </c>
      <c r="C70" s="5">
        <v>-70715.990000000005</v>
      </c>
      <c r="D70" s="15">
        <v>-2501.87</v>
      </c>
      <c r="E70" s="15">
        <v>-16345.18</v>
      </c>
      <c r="F70" s="15">
        <f>SUM(C70:E70)</f>
        <v>-89563.040000000008</v>
      </c>
    </row>
    <row r="71" spans="1:6" x14ac:dyDescent="0.2">
      <c r="A71" s="20">
        <v>2</v>
      </c>
      <c r="B71" s="7" t="s">
        <v>6</v>
      </c>
      <c r="C71" s="5">
        <v>-52968.04</v>
      </c>
      <c r="D71" s="15">
        <v>-345.53</v>
      </c>
      <c r="E71" s="15">
        <v>-16345.18</v>
      </c>
      <c r="F71" s="15">
        <f t="shared" ref="F71:F89" si="4">SUM(C71:E71)</f>
        <v>-69658.75</v>
      </c>
    </row>
    <row r="72" spans="1:6" x14ac:dyDescent="0.2">
      <c r="A72" s="20">
        <v>3</v>
      </c>
      <c r="B72" s="7" t="s">
        <v>20</v>
      </c>
      <c r="C72" s="5">
        <v>-49241.98</v>
      </c>
      <c r="D72" s="15">
        <v>-230.55</v>
      </c>
      <c r="E72" s="15">
        <v>-16345.18</v>
      </c>
      <c r="F72" s="15">
        <f t="shared" si="4"/>
        <v>-65817.710000000006</v>
      </c>
    </row>
    <row r="73" spans="1:6" x14ac:dyDescent="0.2">
      <c r="A73" s="20">
        <v>4</v>
      </c>
      <c r="B73" s="7" t="s">
        <v>21</v>
      </c>
      <c r="C73" s="5">
        <v>-143492.51999999999</v>
      </c>
      <c r="D73" s="15">
        <v>-128456.88</v>
      </c>
      <c r="E73" s="15">
        <v>-16345.18</v>
      </c>
      <c r="F73" s="15">
        <f t="shared" si="4"/>
        <v>-288294.58</v>
      </c>
    </row>
    <row r="74" spans="1:6" x14ac:dyDescent="0.2">
      <c r="A74" s="20">
        <v>5</v>
      </c>
      <c r="B74" s="7" t="s">
        <v>7</v>
      </c>
      <c r="C74" s="5">
        <v>-94371.22</v>
      </c>
      <c r="D74" s="15">
        <v>-15953.93</v>
      </c>
      <c r="E74" s="15">
        <v>-16345.18</v>
      </c>
      <c r="F74" s="15">
        <f t="shared" si="4"/>
        <v>-126670.32999999999</v>
      </c>
    </row>
    <row r="75" spans="1:6" x14ac:dyDescent="0.2">
      <c r="A75" s="20">
        <v>6</v>
      </c>
      <c r="B75" s="7" t="s">
        <v>17</v>
      </c>
      <c r="C75" s="5">
        <v>-65913.77</v>
      </c>
      <c r="D75" s="15">
        <v>-14.73</v>
      </c>
      <c r="E75" s="15">
        <v>-16345.18</v>
      </c>
      <c r="F75" s="15">
        <f t="shared" si="4"/>
        <v>-82273.679999999993</v>
      </c>
    </row>
    <row r="76" spans="1:6" x14ac:dyDescent="0.2">
      <c r="A76" s="20">
        <v>7</v>
      </c>
      <c r="B76" s="7" t="s">
        <v>18</v>
      </c>
      <c r="C76" s="5">
        <v>-61099.34</v>
      </c>
      <c r="D76" s="15">
        <v>-14.76</v>
      </c>
      <c r="E76" s="15">
        <v>-16345.18</v>
      </c>
      <c r="F76" s="15">
        <f t="shared" si="4"/>
        <v>-77459.28</v>
      </c>
    </row>
    <row r="77" spans="1:6" x14ac:dyDescent="0.2">
      <c r="A77" s="20">
        <v>8</v>
      </c>
      <c r="B77" s="7" t="s">
        <v>8</v>
      </c>
      <c r="C77" s="5">
        <v>-54897.34</v>
      </c>
      <c r="D77" s="15">
        <v>-1970.22</v>
      </c>
      <c r="E77" s="15">
        <v>-16345.18</v>
      </c>
      <c r="F77" s="15">
        <f t="shared" si="4"/>
        <v>-73212.739999999991</v>
      </c>
    </row>
    <row r="78" spans="1:6" x14ac:dyDescent="0.2">
      <c r="A78" s="20">
        <v>9</v>
      </c>
      <c r="B78" s="7" t="s">
        <v>9</v>
      </c>
      <c r="C78" s="5">
        <v>-53419.76</v>
      </c>
      <c r="D78" s="15">
        <v>-302.12</v>
      </c>
      <c r="E78" s="15">
        <v>-16345.18</v>
      </c>
      <c r="F78" s="15">
        <f t="shared" si="4"/>
        <v>-70067.06</v>
      </c>
    </row>
    <row r="79" spans="1:6" x14ac:dyDescent="0.2">
      <c r="A79" s="20">
        <v>10</v>
      </c>
      <c r="B79" s="7" t="s">
        <v>16</v>
      </c>
      <c r="C79" s="5">
        <v>-46936.1</v>
      </c>
      <c r="D79" s="15">
        <v>-47.13</v>
      </c>
      <c r="E79" s="15">
        <v>-16345.18</v>
      </c>
      <c r="F79" s="15">
        <f t="shared" si="4"/>
        <v>-63328.409999999996</v>
      </c>
    </row>
    <row r="80" spans="1:6" x14ac:dyDescent="0.2">
      <c r="A80" s="20">
        <v>11</v>
      </c>
      <c r="B80" s="7" t="s">
        <v>10</v>
      </c>
      <c r="C80" s="5">
        <v>-72259.13</v>
      </c>
      <c r="D80" s="15">
        <v>-372.45</v>
      </c>
      <c r="E80" s="15">
        <v>-16345.18</v>
      </c>
      <c r="F80" s="15">
        <f t="shared" si="4"/>
        <v>-88976.760000000009</v>
      </c>
    </row>
    <row r="81" spans="1:6" x14ac:dyDescent="0.2">
      <c r="A81" s="20">
        <v>12</v>
      </c>
      <c r="B81" s="7" t="s">
        <v>11</v>
      </c>
      <c r="C81" s="5">
        <v>-50890.52</v>
      </c>
      <c r="D81" s="15">
        <v>-228.83</v>
      </c>
      <c r="E81" s="15">
        <v>-16345.18</v>
      </c>
      <c r="F81" s="15">
        <f t="shared" si="4"/>
        <v>-67464.53</v>
      </c>
    </row>
    <row r="82" spans="1:6" x14ac:dyDescent="0.2">
      <c r="A82" s="20">
        <v>13</v>
      </c>
      <c r="B82" s="7" t="s">
        <v>12</v>
      </c>
      <c r="C82" s="5">
        <v>-59306.42</v>
      </c>
      <c r="D82" s="15">
        <v>-972.86</v>
      </c>
      <c r="E82" s="15">
        <v>-16345.18</v>
      </c>
      <c r="F82" s="15">
        <f t="shared" si="4"/>
        <v>-76624.459999999992</v>
      </c>
    </row>
    <row r="83" spans="1:6" x14ac:dyDescent="0.2">
      <c r="A83" s="20">
        <v>14</v>
      </c>
      <c r="B83" s="7" t="s">
        <v>35</v>
      </c>
      <c r="C83" s="5">
        <v>-43623.78</v>
      </c>
      <c r="D83" s="15">
        <v>-53.98</v>
      </c>
      <c r="E83" s="15">
        <v>-16345.18</v>
      </c>
      <c r="F83" s="15">
        <f t="shared" si="4"/>
        <v>-60022.94</v>
      </c>
    </row>
    <row r="84" spans="1:6" x14ac:dyDescent="0.2">
      <c r="A84" s="20">
        <v>15</v>
      </c>
      <c r="B84" s="7" t="s">
        <v>26</v>
      </c>
      <c r="C84" s="5">
        <v>-57112.43</v>
      </c>
      <c r="D84" s="15">
        <v>-317.52</v>
      </c>
      <c r="E84" s="15">
        <v>-16345.18</v>
      </c>
      <c r="F84" s="15">
        <f t="shared" si="4"/>
        <v>-73775.13</v>
      </c>
    </row>
    <row r="85" spans="1:6" x14ac:dyDescent="0.2">
      <c r="A85" s="20">
        <v>16</v>
      </c>
      <c r="B85" s="7" t="s">
        <v>24</v>
      </c>
      <c r="C85" s="5">
        <v>-114562.69</v>
      </c>
      <c r="D85" s="15">
        <v>-8535.07</v>
      </c>
      <c r="E85" s="15">
        <v>-16345.18</v>
      </c>
      <c r="F85" s="15">
        <f t="shared" si="4"/>
        <v>-139442.94</v>
      </c>
    </row>
    <row r="86" spans="1:6" x14ac:dyDescent="0.2">
      <c r="A86" s="20">
        <v>17</v>
      </c>
      <c r="B86" s="7" t="s">
        <v>13</v>
      </c>
      <c r="C86" s="5">
        <v>-98577.06</v>
      </c>
      <c r="D86" s="15">
        <v>-2412.67</v>
      </c>
      <c r="E86" s="15">
        <v>-16345.18</v>
      </c>
      <c r="F86" s="15">
        <f t="shared" si="4"/>
        <v>-117334.91</v>
      </c>
    </row>
    <row r="87" spans="1:6" x14ac:dyDescent="0.2">
      <c r="A87" s="20">
        <v>18</v>
      </c>
      <c r="B87" s="7" t="s">
        <v>4</v>
      </c>
      <c r="C87" s="5">
        <v>-380371.61</v>
      </c>
      <c r="D87" s="15">
        <v>-431491.77</v>
      </c>
      <c r="E87" s="15">
        <v>-16345.18</v>
      </c>
      <c r="F87" s="15">
        <f t="shared" si="4"/>
        <v>-828208.56</v>
      </c>
    </row>
    <row r="88" spans="1:6" x14ac:dyDescent="0.2">
      <c r="A88" s="20">
        <v>19</v>
      </c>
      <c r="B88" s="7" t="s">
        <v>14</v>
      </c>
      <c r="C88" s="5">
        <v>-60456.36</v>
      </c>
      <c r="D88" s="15">
        <v>-621.76</v>
      </c>
      <c r="E88" s="15">
        <v>-16345.18</v>
      </c>
      <c r="F88" s="15">
        <f t="shared" si="4"/>
        <v>-77423.3</v>
      </c>
    </row>
    <row r="89" spans="1:6" x14ac:dyDescent="0.2">
      <c r="A89" s="20">
        <v>20</v>
      </c>
      <c r="B89" s="7" t="s">
        <v>15</v>
      </c>
      <c r="C89" s="5">
        <v>-76809.89</v>
      </c>
      <c r="D89" s="15">
        <v>-7789.07</v>
      </c>
      <c r="E89" s="15">
        <v>-16345.21</v>
      </c>
      <c r="F89" s="15">
        <f t="shared" si="4"/>
        <v>-100944.16999999998</v>
      </c>
    </row>
    <row r="90" spans="1:6" x14ac:dyDescent="0.2">
      <c r="A90" s="34" t="s">
        <v>0</v>
      </c>
      <c r="B90" s="35"/>
      <c r="C90" s="6">
        <f>SUM(C70:C89)</f>
        <v>-1707025.9500000002</v>
      </c>
      <c r="D90" s="16">
        <f t="shared" ref="D90:F90" si="5">SUM(D70:D89)</f>
        <v>-602633.70000000007</v>
      </c>
      <c r="E90" s="16">
        <f t="shared" si="5"/>
        <v>-326903.62999999995</v>
      </c>
      <c r="F90" s="16">
        <f t="shared" si="5"/>
        <v>-2636563.2800000003</v>
      </c>
    </row>
    <row r="93" spans="1:6" x14ac:dyDescent="0.2">
      <c r="A93" s="43" t="s">
        <v>40</v>
      </c>
      <c r="B93" s="43"/>
      <c r="C93" s="43"/>
      <c r="D93" s="43"/>
      <c r="E93" s="43"/>
      <c r="F93" s="43"/>
    </row>
    <row r="94" spans="1:6" x14ac:dyDescent="0.2">
      <c r="A94" s="8"/>
      <c r="B94" s="8"/>
      <c r="C94" s="8"/>
      <c r="D94" s="8"/>
      <c r="E94" s="8"/>
      <c r="F94" s="9" t="s">
        <v>25</v>
      </c>
    </row>
    <row r="95" spans="1:6" x14ac:dyDescent="0.2">
      <c r="A95" s="10" t="s">
        <v>1</v>
      </c>
      <c r="B95" s="44" t="s">
        <v>37</v>
      </c>
      <c r="C95" s="31" t="s">
        <v>28</v>
      </c>
      <c r="D95" s="31" t="s">
        <v>29</v>
      </c>
      <c r="E95" s="31" t="s">
        <v>27</v>
      </c>
      <c r="F95" s="31" t="s">
        <v>0</v>
      </c>
    </row>
    <row r="96" spans="1:6" x14ac:dyDescent="0.2">
      <c r="A96" s="11" t="s">
        <v>2</v>
      </c>
      <c r="B96" s="45"/>
      <c r="C96" s="32"/>
      <c r="D96" s="32"/>
      <c r="E96" s="32"/>
      <c r="F96" s="32"/>
    </row>
    <row r="97" spans="1:6" x14ac:dyDescent="0.2">
      <c r="A97" s="12" t="s">
        <v>3</v>
      </c>
      <c r="B97" s="46"/>
      <c r="C97" s="33"/>
      <c r="D97" s="33"/>
      <c r="E97" s="33"/>
      <c r="F97" s="33"/>
    </row>
    <row r="98" spans="1:6" x14ac:dyDescent="0.2">
      <c r="A98" s="13">
        <v>1</v>
      </c>
      <c r="B98" s="14" t="s">
        <v>5</v>
      </c>
      <c r="C98" s="15">
        <v>-132265.69</v>
      </c>
      <c r="D98" s="15">
        <v>-16945.61</v>
      </c>
      <c r="E98" s="15">
        <v>-732.62</v>
      </c>
      <c r="F98" s="15">
        <f>SUM(C98:E98)</f>
        <v>-149943.91999999998</v>
      </c>
    </row>
    <row r="99" spans="1:6" x14ac:dyDescent="0.2">
      <c r="A99" s="13">
        <v>2</v>
      </c>
      <c r="B99" s="14" t="s">
        <v>6</v>
      </c>
      <c r="C99" s="15">
        <v>-99070.3</v>
      </c>
      <c r="D99" s="15">
        <v>-6476.66</v>
      </c>
      <c r="E99" s="15">
        <v>-101.18</v>
      </c>
      <c r="F99" s="15">
        <f t="shared" ref="F99:F117" si="6">SUM(C99:E99)</f>
        <v>-105648.14</v>
      </c>
    </row>
    <row r="100" spans="1:6" x14ac:dyDescent="0.2">
      <c r="A100" s="13">
        <v>3</v>
      </c>
      <c r="B100" s="14" t="s">
        <v>20</v>
      </c>
      <c r="C100" s="15">
        <v>-92101.15</v>
      </c>
      <c r="D100" s="15">
        <v>-5151.87</v>
      </c>
      <c r="E100" s="15">
        <v>-67.510000000000005</v>
      </c>
      <c r="F100" s="15">
        <f t="shared" si="6"/>
        <v>-97320.529999999984</v>
      </c>
    </row>
    <row r="101" spans="1:6" x14ac:dyDescent="0.2">
      <c r="A101" s="13">
        <v>4</v>
      </c>
      <c r="B101" s="14" t="s">
        <v>21</v>
      </c>
      <c r="C101" s="15">
        <v>-268385.34999999998</v>
      </c>
      <c r="D101" s="15">
        <v>-137735.75</v>
      </c>
      <c r="E101" s="15">
        <v>-37615.699999999997</v>
      </c>
      <c r="F101" s="15">
        <f t="shared" si="6"/>
        <v>-443736.8</v>
      </c>
    </row>
    <row r="102" spans="1:6" x14ac:dyDescent="0.2">
      <c r="A102" s="13">
        <v>5</v>
      </c>
      <c r="B102" s="14" t="s">
        <v>7</v>
      </c>
      <c r="C102" s="15">
        <v>-176509.93</v>
      </c>
      <c r="D102" s="15">
        <v>-42112.49</v>
      </c>
      <c r="E102" s="15">
        <v>-4671.75</v>
      </c>
      <c r="F102" s="15">
        <f t="shared" si="6"/>
        <v>-223294.16999999998</v>
      </c>
    </row>
    <row r="103" spans="1:6" x14ac:dyDescent="0.2">
      <c r="A103" s="13">
        <v>6</v>
      </c>
      <c r="B103" s="14" t="s">
        <v>17</v>
      </c>
      <c r="C103" s="15">
        <v>-123283.71</v>
      </c>
      <c r="D103" s="15">
        <v>-9520.26</v>
      </c>
      <c r="E103" s="15">
        <v>-4.3099999999999996</v>
      </c>
      <c r="F103" s="15">
        <f t="shared" si="6"/>
        <v>-132808.28</v>
      </c>
    </row>
    <row r="104" spans="1:6" x14ac:dyDescent="0.2">
      <c r="A104" s="13">
        <v>7</v>
      </c>
      <c r="B104" s="14" t="s">
        <v>18</v>
      </c>
      <c r="C104" s="15">
        <v>-114278.91</v>
      </c>
      <c r="D104" s="15">
        <v>-3279.33</v>
      </c>
      <c r="E104" s="15">
        <v>-4.32</v>
      </c>
      <c r="F104" s="15">
        <f t="shared" si="6"/>
        <v>-117562.56000000001</v>
      </c>
    </row>
    <row r="105" spans="1:6" x14ac:dyDescent="0.2">
      <c r="A105" s="13">
        <v>8</v>
      </c>
      <c r="B105" s="14" t="s">
        <v>8</v>
      </c>
      <c r="C105" s="15">
        <v>-102678.82</v>
      </c>
      <c r="D105" s="15">
        <v>-14759.34</v>
      </c>
      <c r="E105" s="15">
        <v>-576.92999999999995</v>
      </c>
      <c r="F105" s="15">
        <f t="shared" si="6"/>
        <v>-118015.09</v>
      </c>
    </row>
    <row r="106" spans="1:6" x14ac:dyDescent="0.2">
      <c r="A106" s="13">
        <v>9</v>
      </c>
      <c r="B106" s="14" t="s">
        <v>9</v>
      </c>
      <c r="C106" s="15">
        <v>-99915.17</v>
      </c>
      <c r="D106" s="15">
        <v>-6597.06</v>
      </c>
      <c r="E106" s="15">
        <v>-88.47</v>
      </c>
      <c r="F106" s="15">
        <f t="shared" si="6"/>
        <v>-106600.7</v>
      </c>
    </row>
    <row r="107" spans="1:6" x14ac:dyDescent="0.2">
      <c r="A107" s="13">
        <v>10</v>
      </c>
      <c r="B107" s="14" t="s">
        <v>16</v>
      </c>
      <c r="C107" s="15">
        <v>-87788.27</v>
      </c>
      <c r="D107" s="15">
        <v>-4104.26</v>
      </c>
      <c r="E107" s="15">
        <v>-13.8</v>
      </c>
      <c r="F107" s="15">
        <f t="shared" si="6"/>
        <v>-91906.33</v>
      </c>
    </row>
    <row r="108" spans="1:6" x14ac:dyDescent="0.2">
      <c r="A108" s="13">
        <v>11</v>
      </c>
      <c r="B108" s="14" t="s">
        <v>10</v>
      </c>
      <c r="C108" s="15">
        <v>-135151.93</v>
      </c>
      <c r="D108" s="15">
        <v>-10585.85</v>
      </c>
      <c r="E108" s="15">
        <v>-109.06</v>
      </c>
      <c r="F108" s="15">
        <f t="shared" si="6"/>
        <v>-145846.84</v>
      </c>
    </row>
    <row r="109" spans="1:6" x14ac:dyDescent="0.2">
      <c r="A109" s="13">
        <v>12</v>
      </c>
      <c r="B109" s="14" t="s">
        <v>11</v>
      </c>
      <c r="C109" s="15">
        <v>-95184.55</v>
      </c>
      <c r="D109" s="15">
        <v>-7459.61</v>
      </c>
      <c r="E109" s="15">
        <v>-67.010000000000005</v>
      </c>
      <c r="F109" s="15">
        <f t="shared" si="6"/>
        <v>-102711.17</v>
      </c>
    </row>
    <row r="110" spans="1:6" x14ac:dyDescent="0.2">
      <c r="A110" s="13">
        <v>13</v>
      </c>
      <c r="B110" s="14" t="s">
        <v>12</v>
      </c>
      <c r="C110" s="15">
        <v>-110925.46</v>
      </c>
      <c r="D110" s="15">
        <v>-14170.37</v>
      </c>
      <c r="E110" s="15">
        <v>-284.88</v>
      </c>
      <c r="F110" s="15">
        <f t="shared" si="6"/>
        <v>-125380.71</v>
      </c>
    </row>
    <row r="111" spans="1:6" x14ac:dyDescent="0.2">
      <c r="A111" s="13">
        <v>14</v>
      </c>
      <c r="B111" s="14" t="s">
        <v>35</v>
      </c>
      <c r="C111" s="15">
        <v>-81592.990000000005</v>
      </c>
      <c r="D111" s="15">
        <v>-2793.73</v>
      </c>
      <c r="E111" s="15">
        <v>-15.81</v>
      </c>
      <c r="F111" s="15">
        <f t="shared" si="6"/>
        <v>-84402.53</v>
      </c>
    </row>
    <row r="112" spans="1:6" x14ac:dyDescent="0.2">
      <c r="A112" s="13">
        <v>15</v>
      </c>
      <c r="B112" s="14" t="s">
        <v>26</v>
      </c>
      <c r="C112" s="15">
        <v>-106821.87</v>
      </c>
      <c r="D112" s="15">
        <v>-7609.21</v>
      </c>
      <c r="E112" s="15">
        <v>-92.98</v>
      </c>
      <c r="F112" s="15">
        <f t="shared" si="6"/>
        <v>-114524.06</v>
      </c>
    </row>
    <row r="113" spans="1:12" x14ac:dyDescent="0.2">
      <c r="A113" s="13">
        <v>16</v>
      </c>
      <c r="B113" s="14" t="s">
        <v>24</v>
      </c>
      <c r="C113" s="15">
        <v>-214275.62</v>
      </c>
      <c r="D113" s="15">
        <v>-34886.57</v>
      </c>
      <c r="E113" s="15">
        <v>-2499.3000000000002</v>
      </c>
      <c r="F113" s="15">
        <f t="shared" si="6"/>
        <v>-251661.49</v>
      </c>
    </row>
    <row r="114" spans="1:12" x14ac:dyDescent="0.2">
      <c r="A114" s="13">
        <v>17</v>
      </c>
      <c r="B114" s="14" t="s">
        <v>13</v>
      </c>
      <c r="C114" s="15">
        <v>-184376.44</v>
      </c>
      <c r="D114" s="15">
        <v>-17053.16</v>
      </c>
      <c r="E114" s="15">
        <v>-706.5</v>
      </c>
      <c r="F114" s="15">
        <f t="shared" si="6"/>
        <v>-202136.1</v>
      </c>
    </row>
    <row r="115" spans="1:12" x14ac:dyDescent="0.2">
      <c r="A115" s="13">
        <v>18</v>
      </c>
      <c r="B115" s="14" t="s">
        <v>4</v>
      </c>
      <c r="C115" s="15">
        <v>-711438.96</v>
      </c>
      <c r="D115" s="15">
        <v>-218534.53</v>
      </c>
      <c r="E115" s="15">
        <v>-126352.63</v>
      </c>
      <c r="F115" s="15">
        <f t="shared" si="6"/>
        <v>-1056326.1200000001</v>
      </c>
    </row>
    <row r="116" spans="1:12" x14ac:dyDescent="0.2">
      <c r="A116" s="13">
        <v>19</v>
      </c>
      <c r="B116" s="14" t="s">
        <v>14</v>
      </c>
      <c r="C116" s="15">
        <v>-113076.28</v>
      </c>
      <c r="D116" s="15">
        <v>-10367.790000000001</v>
      </c>
      <c r="E116" s="15">
        <v>-182.07</v>
      </c>
      <c r="F116" s="15">
        <f t="shared" si="6"/>
        <v>-123626.14000000001</v>
      </c>
    </row>
    <row r="117" spans="1:12" x14ac:dyDescent="0.2">
      <c r="A117" s="13">
        <v>20</v>
      </c>
      <c r="B117" s="14" t="s">
        <v>15</v>
      </c>
      <c r="C117" s="15">
        <v>-143663.62</v>
      </c>
      <c r="D117" s="15">
        <v>-29429.34</v>
      </c>
      <c r="E117" s="15">
        <v>-2280.85</v>
      </c>
      <c r="F117" s="15">
        <f t="shared" si="6"/>
        <v>-175373.81</v>
      </c>
    </row>
    <row r="118" spans="1:12" x14ac:dyDescent="0.2">
      <c r="A118" s="47" t="s">
        <v>0</v>
      </c>
      <c r="B118" s="48"/>
      <c r="C118" s="16">
        <f>SUM(C98:C117)</f>
        <v>-3192785.0199999996</v>
      </c>
      <c r="D118" s="16">
        <f t="shared" ref="D118:E118" si="7">SUM(D98:D117)</f>
        <v>-599572.79</v>
      </c>
      <c r="E118" s="16">
        <f t="shared" si="7"/>
        <v>-176467.68000000002</v>
      </c>
      <c r="F118" s="16">
        <f>SUM(F98:F117)</f>
        <v>-3968825.4900000007</v>
      </c>
    </row>
    <row r="121" spans="1:12" x14ac:dyDescent="0.2">
      <c r="A121" s="39" t="s">
        <v>39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</row>
    <row r="122" spans="1:12" x14ac:dyDescent="0.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12" x14ac:dyDescent="0.2">
      <c r="L123" s="19" t="s">
        <v>25</v>
      </c>
    </row>
    <row r="124" spans="1:12" x14ac:dyDescent="0.2">
      <c r="A124" s="2" t="s">
        <v>1</v>
      </c>
      <c r="B124" s="40" t="s">
        <v>37</v>
      </c>
      <c r="C124" s="31" t="s">
        <v>28</v>
      </c>
      <c r="D124" s="31" t="s">
        <v>29</v>
      </c>
      <c r="E124" s="31" t="s">
        <v>30</v>
      </c>
      <c r="F124" s="31" t="s">
        <v>34</v>
      </c>
      <c r="G124" s="31" t="s">
        <v>31</v>
      </c>
      <c r="H124" s="31" t="s">
        <v>27</v>
      </c>
      <c r="I124" s="31" t="s">
        <v>32</v>
      </c>
      <c r="J124" s="31" t="s">
        <v>33</v>
      </c>
      <c r="K124" s="31" t="s">
        <v>36</v>
      </c>
      <c r="L124" s="31" t="s">
        <v>0</v>
      </c>
    </row>
    <row r="125" spans="1:12" x14ac:dyDescent="0.2">
      <c r="A125" s="3" t="s">
        <v>2</v>
      </c>
      <c r="B125" s="41"/>
      <c r="C125" s="32"/>
      <c r="D125" s="32"/>
      <c r="E125" s="32"/>
      <c r="F125" s="32"/>
      <c r="G125" s="32"/>
      <c r="H125" s="32"/>
      <c r="I125" s="32"/>
      <c r="J125" s="32"/>
      <c r="K125" s="32"/>
      <c r="L125" s="32"/>
    </row>
    <row r="126" spans="1:12" x14ac:dyDescent="0.2">
      <c r="A126" s="4" t="s">
        <v>3</v>
      </c>
      <c r="B126" s="42"/>
      <c r="C126" s="33"/>
      <c r="D126" s="33"/>
      <c r="E126" s="33"/>
      <c r="F126" s="33"/>
      <c r="G126" s="33"/>
      <c r="H126" s="33"/>
      <c r="I126" s="33"/>
      <c r="J126" s="33"/>
      <c r="K126" s="33"/>
      <c r="L126" s="33"/>
    </row>
    <row r="127" spans="1:12" x14ac:dyDescent="0.2">
      <c r="A127" s="20">
        <v>1</v>
      </c>
      <c r="B127" s="7" t="s">
        <v>5</v>
      </c>
      <c r="C127" s="5">
        <f>C14+C42+C70+C98</f>
        <v>4110449.57</v>
      </c>
      <c r="D127" s="5">
        <f>D14+D42+D98</f>
        <v>1385816.2599999998</v>
      </c>
      <c r="E127" s="5">
        <f>E14+E42+E70</f>
        <v>-94374.91</v>
      </c>
      <c r="F127" s="5">
        <f>F14</f>
        <v>0</v>
      </c>
      <c r="G127" s="5">
        <f>G14</f>
        <v>28692.6</v>
      </c>
      <c r="H127" s="5">
        <f>H14+D70+E98</f>
        <v>118437.15000000001</v>
      </c>
      <c r="I127" s="5">
        <f>I14</f>
        <v>259855.55</v>
      </c>
      <c r="J127" s="5">
        <f>J14</f>
        <v>153300.57</v>
      </c>
      <c r="K127" s="5">
        <f>K14</f>
        <v>7967</v>
      </c>
      <c r="L127" s="5">
        <f>SUM(C127:K127)</f>
        <v>5970143.79</v>
      </c>
    </row>
    <row r="128" spans="1:12" x14ac:dyDescent="0.2">
      <c r="A128" s="20">
        <v>2</v>
      </c>
      <c r="B128" s="7" t="s">
        <v>6</v>
      </c>
      <c r="C128" s="5">
        <f t="shared" ref="C128:C146" si="8">C15+C43+C71+C99</f>
        <v>2975846.04</v>
      </c>
      <c r="D128" s="5">
        <f t="shared" ref="D128:D146" si="9">D15+D43+D99</f>
        <v>908788.61</v>
      </c>
      <c r="E128" s="5">
        <f t="shared" ref="E128:E146" si="10">E15+E43+E71</f>
        <v>-68586.170000000013</v>
      </c>
      <c r="F128" s="5">
        <f t="shared" ref="F128:G128" si="11">F15</f>
        <v>0</v>
      </c>
      <c r="G128" s="5">
        <f t="shared" si="11"/>
        <v>22530.699999999997</v>
      </c>
      <c r="H128" s="5">
        <f t="shared" ref="H128:H146" si="12">H15+D71+E99</f>
        <v>48848.08</v>
      </c>
      <c r="I128" s="5">
        <f t="shared" ref="I128:K128" si="13">I15</f>
        <v>117436.33</v>
      </c>
      <c r="J128" s="5">
        <f t="shared" si="13"/>
        <v>62836.24</v>
      </c>
      <c r="K128" s="5">
        <f t="shared" si="13"/>
        <v>0</v>
      </c>
      <c r="L128" s="5">
        <f t="shared" ref="L128:L146" si="14">SUM(C128:K128)</f>
        <v>4067699.8300000005</v>
      </c>
    </row>
    <row r="129" spans="1:12" x14ac:dyDescent="0.2">
      <c r="A129" s="20">
        <v>3</v>
      </c>
      <c r="B129" s="7" t="s">
        <v>20</v>
      </c>
      <c r="C129" s="5">
        <f t="shared" si="8"/>
        <v>2847084.88</v>
      </c>
      <c r="D129" s="5">
        <f t="shared" si="9"/>
        <v>850090.13</v>
      </c>
      <c r="E129" s="5">
        <f t="shared" si="10"/>
        <v>-63820.859999999993</v>
      </c>
      <c r="F129" s="5">
        <f t="shared" ref="F129:G129" si="15">F16</f>
        <v>0</v>
      </c>
      <c r="G129" s="5">
        <f t="shared" si="15"/>
        <v>21858.42</v>
      </c>
      <c r="H129" s="5">
        <f t="shared" si="12"/>
        <v>35759.24</v>
      </c>
      <c r="I129" s="5">
        <f t="shared" ref="I129:K129" si="16">I16</f>
        <v>99117.85</v>
      </c>
      <c r="J129" s="5">
        <f t="shared" si="16"/>
        <v>46007.88</v>
      </c>
      <c r="K129" s="5">
        <f t="shared" si="16"/>
        <v>0</v>
      </c>
      <c r="L129" s="5">
        <f t="shared" si="14"/>
        <v>3836097.54</v>
      </c>
    </row>
    <row r="130" spans="1:12" x14ac:dyDescent="0.2">
      <c r="A130" s="20">
        <v>4</v>
      </c>
      <c r="B130" s="7" t="s">
        <v>21</v>
      </c>
      <c r="C130" s="5">
        <f t="shared" si="8"/>
        <v>5778110.4500000002</v>
      </c>
      <c r="D130" s="5">
        <f t="shared" si="9"/>
        <v>2210838.13</v>
      </c>
      <c r="E130" s="5">
        <f t="shared" si="10"/>
        <v>-78397.100000000006</v>
      </c>
      <c r="F130" s="5">
        <f t="shared" ref="F130:G130" si="17">F17</f>
        <v>184.28</v>
      </c>
      <c r="G130" s="5">
        <f t="shared" si="17"/>
        <v>67698.080000000002</v>
      </c>
      <c r="H130" s="5">
        <f t="shared" si="12"/>
        <v>228478.13999999996</v>
      </c>
      <c r="I130" s="5">
        <f t="shared" ref="I130:K130" si="18">I17</f>
        <v>526555.91</v>
      </c>
      <c r="J130" s="5">
        <f t="shared" si="18"/>
        <v>401057.36</v>
      </c>
      <c r="K130" s="5">
        <f t="shared" si="18"/>
        <v>343171</v>
      </c>
      <c r="L130" s="5">
        <f t="shared" si="14"/>
        <v>9477696.25</v>
      </c>
    </row>
    <row r="131" spans="1:12" x14ac:dyDescent="0.2">
      <c r="A131" s="20">
        <v>5</v>
      </c>
      <c r="B131" s="7" t="s">
        <v>7</v>
      </c>
      <c r="C131" s="5">
        <f t="shared" si="8"/>
        <v>5688133.1800000006</v>
      </c>
      <c r="D131" s="5">
        <f t="shared" si="9"/>
        <v>1955124.4</v>
      </c>
      <c r="E131" s="5">
        <f t="shared" si="10"/>
        <v>-106568.5</v>
      </c>
      <c r="F131" s="5">
        <f t="shared" ref="F131:G131" si="19">F18</f>
        <v>139.72999999999999</v>
      </c>
      <c r="G131" s="5">
        <f t="shared" si="19"/>
        <v>43654.06</v>
      </c>
      <c r="H131" s="5">
        <f t="shared" si="12"/>
        <v>209036.6</v>
      </c>
      <c r="I131" s="5">
        <f t="shared" ref="I131:K131" si="20">I18</f>
        <v>421646.77</v>
      </c>
      <c r="J131" s="5">
        <f t="shared" si="20"/>
        <v>281851.71999999997</v>
      </c>
      <c r="K131" s="5">
        <f t="shared" si="20"/>
        <v>0</v>
      </c>
      <c r="L131" s="5">
        <f t="shared" si="14"/>
        <v>8493017.9600000009</v>
      </c>
    </row>
    <row r="132" spans="1:12" x14ac:dyDescent="0.2">
      <c r="A132" s="20">
        <v>6</v>
      </c>
      <c r="B132" s="7" t="s">
        <v>17</v>
      </c>
      <c r="C132" s="5">
        <f t="shared" si="8"/>
        <v>2556063.66</v>
      </c>
      <c r="D132" s="5">
        <f t="shared" si="9"/>
        <v>605599.88</v>
      </c>
      <c r="E132" s="5">
        <f t="shared" si="10"/>
        <v>-16307.900000000001</v>
      </c>
      <c r="F132" s="5">
        <f t="shared" ref="F132:G132" si="21">F19</f>
        <v>0</v>
      </c>
      <c r="G132" s="5">
        <f t="shared" si="21"/>
        <v>27201.95</v>
      </c>
      <c r="H132" s="5">
        <f t="shared" si="12"/>
        <v>105995.86</v>
      </c>
      <c r="I132" s="5">
        <f t="shared" ref="I132:K132" si="22">I19</f>
        <v>482852.17</v>
      </c>
      <c r="J132" s="5">
        <f t="shared" si="22"/>
        <v>136980.6</v>
      </c>
      <c r="K132" s="5">
        <f t="shared" si="22"/>
        <v>2938701</v>
      </c>
      <c r="L132" s="5">
        <f t="shared" si="14"/>
        <v>6837087.2200000007</v>
      </c>
    </row>
    <row r="133" spans="1:12" x14ac:dyDescent="0.2">
      <c r="A133" s="20">
        <v>7</v>
      </c>
      <c r="B133" s="7" t="s">
        <v>18</v>
      </c>
      <c r="C133" s="5">
        <f t="shared" si="8"/>
        <v>2084329.9700000004</v>
      </c>
      <c r="D133" s="5">
        <f t="shared" si="9"/>
        <v>559657.89</v>
      </c>
      <c r="E133" s="5">
        <f t="shared" si="10"/>
        <v>-18830.71</v>
      </c>
      <c r="F133" s="5">
        <f t="shared" ref="F133:G133" si="23">F20</f>
        <v>0</v>
      </c>
      <c r="G133" s="5">
        <f t="shared" si="23"/>
        <v>19106.61</v>
      </c>
      <c r="H133" s="5">
        <f t="shared" si="12"/>
        <v>36527.54</v>
      </c>
      <c r="I133" s="5">
        <f t="shared" ref="I133:K133" si="24">I20</f>
        <v>143361.60999999999</v>
      </c>
      <c r="J133" s="5">
        <f t="shared" si="24"/>
        <v>46857.81</v>
      </c>
      <c r="K133" s="5">
        <f t="shared" si="24"/>
        <v>0</v>
      </c>
      <c r="L133" s="5">
        <f t="shared" si="14"/>
        <v>2871010.72</v>
      </c>
    </row>
    <row r="134" spans="1:12" x14ac:dyDescent="0.2">
      <c r="A134" s="20">
        <v>8</v>
      </c>
      <c r="B134" s="7" t="s">
        <v>8</v>
      </c>
      <c r="C134" s="5">
        <f t="shared" si="8"/>
        <v>3579783.56</v>
      </c>
      <c r="D134" s="5">
        <f t="shared" si="9"/>
        <v>1200695.7799999998</v>
      </c>
      <c r="E134" s="5">
        <f t="shared" si="10"/>
        <v>-86245.85</v>
      </c>
      <c r="F134" s="5">
        <f t="shared" ref="F134:G134" si="25">F21</f>
        <v>0</v>
      </c>
      <c r="G134" s="5">
        <f t="shared" si="25"/>
        <v>24599.690000000002</v>
      </c>
      <c r="H134" s="5">
        <f t="shared" si="12"/>
        <v>87734.22</v>
      </c>
      <c r="I134" s="5">
        <f t="shared" ref="I134:K134" si="26">I21</f>
        <v>184519.81</v>
      </c>
      <c r="J134" s="5">
        <f t="shared" si="26"/>
        <v>113922.57</v>
      </c>
      <c r="K134" s="5">
        <f t="shared" si="26"/>
        <v>26913</v>
      </c>
      <c r="L134" s="5">
        <f t="shared" si="14"/>
        <v>5131922.78</v>
      </c>
    </row>
    <row r="135" spans="1:12" x14ac:dyDescent="0.2">
      <c r="A135" s="20">
        <v>9</v>
      </c>
      <c r="B135" s="7" t="s">
        <v>9</v>
      </c>
      <c r="C135" s="5">
        <f t="shared" si="8"/>
        <v>3316568.3600000003</v>
      </c>
      <c r="D135" s="5">
        <f t="shared" si="9"/>
        <v>1029832.38</v>
      </c>
      <c r="E135" s="5">
        <f t="shared" si="10"/>
        <v>-78397.100000000006</v>
      </c>
      <c r="F135" s="5">
        <f t="shared" ref="F135:G135" si="27">F22</f>
        <v>0</v>
      </c>
      <c r="G135" s="5">
        <f t="shared" si="27"/>
        <v>24216.760000000002</v>
      </c>
      <c r="H135" s="5">
        <f t="shared" si="12"/>
        <v>55482.609999999993</v>
      </c>
      <c r="I135" s="5">
        <f t="shared" ref="I135:K135" si="28">I22</f>
        <v>160631.85</v>
      </c>
      <c r="J135" s="5">
        <f t="shared" si="28"/>
        <v>71633.64</v>
      </c>
      <c r="K135" s="5">
        <f t="shared" si="28"/>
        <v>0</v>
      </c>
      <c r="L135" s="5">
        <f t="shared" si="14"/>
        <v>4579968.5</v>
      </c>
    </row>
    <row r="136" spans="1:12" x14ac:dyDescent="0.2">
      <c r="A136" s="20">
        <v>10</v>
      </c>
      <c r="B136" s="7" t="s">
        <v>16</v>
      </c>
      <c r="C136" s="5">
        <f t="shared" si="8"/>
        <v>2360041.61</v>
      </c>
      <c r="D136" s="5">
        <f t="shared" si="9"/>
        <v>589348.39</v>
      </c>
      <c r="E136" s="5">
        <f t="shared" si="10"/>
        <v>-24577.120000000003</v>
      </c>
      <c r="F136" s="5">
        <f t="shared" ref="F136:G136" si="29">F23</f>
        <v>0</v>
      </c>
      <c r="G136" s="5">
        <f t="shared" si="29"/>
        <v>22085.59</v>
      </c>
      <c r="H136" s="5">
        <f t="shared" si="12"/>
        <v>41782.370000000003</v>
      </c>
      <c r="I136" s="5">
        <f t="shared" ref="I136:K136" si="30">I23</f>
        <v>162404.26999999999</v>
      </c>
      <c r="J136" s="5">
        <f t="shared" si="30"/>
        <v>54087.8</v>
      </c>
      <c r="K136" s="5">
        <f t="shared" si="30"/>
        <v>696136</v>
      </c>
      <c r="L136" s="5">
        <f t="shared" si="14"/>
        <v>3901308.9099999997</v>
      </c>
    </row>
    <row r="137" spans="1:12" x14ac:dyDescent="0.2">
      <c r="A137" s="20">
        <v>11</v>
      </c>
      <c r="B137" s="7" t="s">
        <v>10</v>
      </c>
      <c r="C137" s="5">
        <f t="shared" si="8"/>
        <v>3691468.58</v>
      </c>
      <c r="D137" s="5">
        <f t="shared" si="9"/>
        <v>1270723.4099999999</v>
      </c>
      <c r="E137" s="5">
        <f t="shared" si="10"/>
        <v>-79238.040000000008</v>
      </c>
      <c r="F137" s="5">
        <f t="shared" ref="F137:G137" si="31">F24</f>
        <v>0</v>
      </c>
      <c r="G137" s="5">
        <f t="shared" si="31"/>
        <v>30740.420000000002</v>
      </c>
      <c r="H137" s="5">
        <f t="shared" si="12"/>
        <v>111427.55</v>
      </c>
      <c r="I137" s="5">
        <f t="shared" ref="I137:K137" si="32">I24</f>
        <v>340542.03</v>
      </c>
      <c r="J137" s="5">
        <f t="shared" si="32"/>
        <v>142744.64000000001</v>
      </c>
      <c r="K137" s="5">
        <f t="shared" si="32"/>
        <v>4842</v>
      </c>
      <c r="L137" s="5">
        <f t="shared" si="14"/>
        <v>5513250.5899999999</v>
      </c>
    </row>
    <row r="138" spans="1:12" x14ac:dyDescent="0.2">
      <c r="A138" s="20">
        <v>12</v>
      </c>
      <c r="B138" s="7" t="s">
        <v>11</v>
      </c>
      <c r="C138" s="5">
        <f t="shared" si="8"/>
        <v>5430995.6100000003</v>
      </c>
      <c r="D138" s="5">
        <f t="shared" si="9"/>
        <v>1239882.22</v>
      </c>
      <c r="E138" s="5">
        <f t="shared" si="10"/>
        <v>-89469.440000000002</v>
      </c>
      <c r="F138" s="5">
        <f t="shared" ref="F138:G138" si="33">F25</f>
        <v>0</v>
      </c>
      <c r="G138" s="5">
        <f t="shared" si="33"/>
        <v>52117.38</v>
      </c>
      <c r="H138" s="5">
        <f t="shared" si="12"/>
        <v>73064.320000000007</v>
      </c>
      <c r="I138" s="5">
        <f t="shared" ref="I138:K138" si="34">I25</f>
        <v>178522.22</v>
      </c>
      <c r="J138" s="5">
        <f t="shared" si="34"/>
        <v>93952.85</v>
      </c>
      <c r="K138" s="5">
        <f t="shared" si="34"/>
        <v>0</v>
      </c>
      <c r="L138" s="5">
        <f t="shared" si="14"/>
        <v>6979065.1599999992</v>
      </c>
    </row>
    <row r="139" spans="1:12" x14ac:dyDescent="0.2">
      <c r="A139" s="20">
        <v>13</v>
      </c>
      <c r="B139" s="7" t="s">
        <v>12</v>
      </c>
      <c r="C139" s="5">
        <f t="shared" si="8"/>
        <v>5217682.74</v>
      </c>
      <c r="D139" s="5">
        <f t="shared" si="9"/>
        <v>1748040.26</v>
      </c>
      <c r="E139" s="5">
        <f t="shared" si="10"/>
        <v>-106988.97</v>
      </c>
      <c r="F139" s="5">
        <f t="shared" ref="F139:G139" si="35">F26</f>
        <v>0</v>
      </c>
      <c r="G139" s="5">
        <f t="shared" si="35"/>
        <v>33968.81</v>
      </c>
      <c r="H139" s="5">
        <f t="shared" si="12"/>
        <v>129568.51999999999</v>
      </c>
      <c r="I139" s="5">
        <f t="shared" ref="I139:K139" si="36">I26</f>
        <v>233361.53</v>
      </c>
      <c r="J139" s="5">
        <f t="shared" si="36"/>
        <v>168927.17</v>
      </c>
      <c r="K139" s="5">
        <f t="shared" si="36"/>
        <v>0</v>
      </c>
      <c r="L139" s="5">
        <f t="shared" si="14"/>
        <v>7424560.0599999996</v>
      </c>
    </row>
    <row r="140" spans="1:12" x14ac:dyDescent="0.2">
      <c r="A140" s="20">
        <v>14</v>
      </c>
      <c r="B140" s="7" t="s">
        <v>35</v>
      </c>
      <c r="C140" s="5">
        <f t="shared" si="8"/>
        <v>2658765.9</v>
      </c>
      <c r="D140" s="5">
        <f t="shared" si="9"/>
        <v>899525.91</v>
      </c>
      <c r="E140" s="5">
        <f t="shared" si="10"/>
        <v>-55691.799999999996</v>
      </c>
      <c r="F140" s="5">
        <f t="shared" ref="F140:G140" si="37">F27</f>
        <v>0</v>
      </c>
      <c r="G140" s="5">
        <f t="shared" si="37"/>
        <v>20814.55</v>
      </c>
      <c r="H140" s="5">
        <f t="shared" si="12"/>
        <v>24661.399999999998</v>
      </c>
      <c r="I140" s="5">
        <f t="shared" ref="I140:K140" si="38">I27</f>
        <v>70835.45</v>
      </c>
      <c r="J140" s="5">
        <f t="shared" si="38"/>
        <v>31496.02</v>
      </c>
      <c r="K140" s="5">
        <f t="shared" si="38"/>
        <v>0</v>
      </c>
      <c r="L140" s="5">
        <f t="shared" si="14"/>
        <v>3650407.43</v>
      </c>
    </row>
    <row r="141" spans="1:12" x14ac:dyDescent="0.2">
      <c r="A141" s="20">
        <v>15</v>
      </c>
      <c r="B141" s="7" t="s">
        <v>26</v>
      </c>
      <c r="C141" s="5">
        <f t="shared" si="8"/>
        <v>3383486.0199999996</v>
      </c>
      <c r="D141" s="5">
        <f t="shared" si="9"/>
        <v>1038443.22</v>
      </c>
      <c r="E141" s="5">
        <f t="shared" si="10"/>
        <v>-78397.100000000006</v>
      </c>
      <c r="F141" s="5">
        <f t="shared" ref="F141:G141" si="39">F28</f>
        <v>0</v>
      </c>
      <c r="G141" s="5">
        <f t="shared" si="39"/>
        <v>25455.89</v>
      </c>
      <c r="H141" s="5">
        <f t="shared" si="12"/>
        <v>74888.679999999993</v>
      </c>
      <c r="I141" s="5">
        <f t="shared" ref="I141:K141" si="40">I28</f>
        <v>158292.21</v>
      </c>
      <c r="J141" s="5">
        <f t="shared" si="40"/>
        <v>95390.399999999994</v>
      </c>
      <c r="K141" s="5">
        <f t="shared" si="40"/>
        <v>333478</v>
      </c>
      <c r="L141" s="5">
        <f t="shared" si="14"/>
        <v>5031037.3199999994</v>
      </c>
    </row>
    <row r="142" spans="1:12" x14ac:dyDescent="0.2">
      <c r="A142" s="20">
        <v>16</v>
      </c>
      <c r="B142" s="7" t="s">
        <v>24</v>
      </c>
      <c r="C142" s="5">
        <f t="shared" si="8"/>
        <v>8665988.4200000018</v>
      </c>
      <c r="D142" s="5">
        <f t="shared" si="9"/>
        <v>3757448.7800000003</v>
      </c>
      <c r="E142" s="5">
        <f t="shared" si="10"/>
        <v>-125769.9</v>
      </c>
      <c r="F142" s="5">
        <f t="shared" ref="F142:G142" si="41">F29</f>
        <v>72.66</v>
      </c>
      <c r="G142" s="5">
        <f t="shared" si="41"/>
        <v>51033.86</v>
      </c>
      <c r="H142" s="5">
        <f t="shared" si="12"/>
        <v>286203.76</v>
      </c>
      <c r="I142" s="5">
        <f t="shared" ref="I142:K142" si="42">I29</f>
        <v>582168.46</v>
      </c>
      <c r="J142" s="5">
        <f t="shared" si="42"/>
        <v>376463.67</v>
      </c>
      <c r="K142" s="5">
        <f t="shared" si="42"/>
        <v>557096</v>
      </c>
      <c r="L142" s="5">
        <f t="shared" si="14"/>
        <v>14150705.710000003</v>
      </c>
    </row>
    <row r="143" spans="1:12" x14ac:dyDescent="0.2">
      <c r="A143" s="20">
        <v>17</v>
      </c>
      <c r="B143" s="7" t="s">
        <v>13</v>
      </c>
      <c r="C143" s="5">
        <f t="shared" si="8"/>
        <v>4230577.05</v>
      </c>
      <c r="D143" s="5">
        <f t="shared" si="9"/>
        <v>1365811.24</v>
      </c>
      <c r="E143" s="5">
        <f t="shared" si="10"/>
        <v>-92412.729999999981</v>
      </c>
      <c r="F143" s="5">
        <f t="shared" ref="F143:G143" si="43">F30</f>
        <v>0</v>
      </c>
      <c r="G143" s="5">
        <f t="shared" si="43"/>
        <v>33225.79</v>
      </c>
      <c r="H143" s="5">
        <f t="shared" si="12"/>
        <v>127985.62999999999</v>
      </c>
      <c r="I143" s="5">
        <f t="shared" ref="I143:K143" si="44">I30</f>
        <v>308596.3</v>
      </c>
      <c r="J143" s="5">
        <f t="shared" si="44"/>
        <v>165049.62</v>
      </c>
      <c r="K143" s="5">
        <f t="shared" si="44"/>
        <v>0</v>
      </c>
      <c r="L143" s="5">
        <f t="shared" si="14"/>
        <v>6138832.9000000004</v>
      </c>
    </row>
    <row r="144" spans="1:12" x14ac:dyDescent="0.2">
      <c r="A144" s="20">
        <v>18</v>
      </c>
      <c r="B144" s="7" t="s">
        <v>4</v>
      </c>
      <c r="C144" s="5">
        <f t="shared" si="8"/>
        <v>37245315.609999999</v>
      </c>
      <c r="D144" s="5">
        <f t="shared" si="9"/>
        <v>15530798.060000001</v>
      </c>
      <c r="E144" s="5">
        <f t="shared" si="10"/>
        <v>-144410.68</v>
      </c>
      <c r="F144" s="5">
        <f t="shared" ref="F144:G144" si="45">F31</f>
        <v>1451.51</v>
      </c>
      <c r="G144" s="5">
        <f t="shared" si="45"/>
        <v>179102.16999999998</v>
      </c>
      <c r="H144" s="5">
        <f t="shared" si="12"/>
        <v>984916.22999999986</v>
      </c>
      <c r="I144" s="5">
        <f t="shared" ref="I144:K144" si="46">I31</f>
        <v>1977019.92</v>
      </c>
      <c r="J144" s="5">
        <f t="shared" si="46"/>
        <v>1509306.28</v>
      </c>
      <c r="K144" s="5">
        <f t="shared" si="46"/>
        <v>0</v>
      </c>
      <c r="L144" s="5">
        <f t="shared" si="14"/>
        <v>57283499.100000001</v>
      </c>
    </row>
    <row r="145" spans="1:12" x14ac:dyDescent="0.2">
      <c r="A145" s="20">
        <v>19</v>
      </c>
      <c r="B145" s="7" t="s">
        <v>14</v>
      </c>
      <c r="C145" s="5">
        <f t="shared" si="8"/>
        <v>3892926.7300000004</v>
      </c>
      <c r="D145" s="5">
        <f t="shared" si="9"/>
        <v>1505288.3</v>
      </c>
      <c r="E145" s="5">
        <f t="shared" si="10"/>
        <v>-96757.57</v>
      </c>
      <c r="F145" s="5">
        <f t="shared" ref="F145:G145" si="47">F32</f>
        <v>0</v>
      </c>
      <c r="G145" s="5">
        <f t="shared" si="47"/>
        <v>22854.080000000002</v>
      </c>
      <c r="H145" s="5">
        <f t="shared" si="12"/>
        <v>98151.16</v>
      </c>
      <c r="I145" s="5">
        <f t="shared" ref="I145:K145" si="48">I32</f>
        <v>188636.1</v>
      </c>
      <c r="J145" s="5">
        <f t="shared" si="48"/>
        <v>125975.55</v>
      </c>
      <c r="K145" s="5">
        <f t="shared" si="48"/>
        <v>0</v>
      </c>
      <c r="L145" s="5">
        <f t="shared" si="14"/>
        <v>5737074.3499999996</v>
      </c>
    </row>
    <row r="146" spans="1:12" x14ac:dyDescent="0.2">
      <c r="A146" s="20">
        <v>20</v>
      </c>
      <c r="B146" s="7" t="s">
        <v>15</v>
      </c>
      <c r="C146" s="5">
        <f t="shared" si="8"/>
        <v>4142568.3000000007</v>
      </c>
      <c r="D146" s="5">
        <f t="shared" si="9"/>
        <v>1320425.96</v>
      </c>
      <c r="E146" s="5">
        <f t="shared" si="10"/>
        <v>-85124.6</v>
      </c>
      <c r="F146" s="5">
        <f t="shared" ref="F146:G146" si="49">F33</f>
        <v>0</v>
      </c>
      <c r="G146" s="5">
        <f t="shared" si="49"/>
        <v>35268.639999999999</v>
      </c>
      <c r="H146" s="5">
        <f t="shared" si="12"/>
        <v>144434.03999999998</v>
      </c>
      <c r="I146" s="5">
        <f t="shared" ref="I146:K146" si="50">I33</f>
        <v>266963.56</v>
      </c>
      <c r="J146" s="5">
        <f t="shared" si="50"/>
        <v>193098.61</v>
      </c>
      <c r="K146" s="5">
        <f t="shared" si="50"/>
        <v>455144</v>
      </c>
      <c r="L146" s="5">
        <f t="shared" si="14"/>
        <v>6472778.5100000007</v>
      </c>
    </row>
    <row r="147" spans="1:12" x14ac:dyDescent="0.2">
      <c r="A147" s="34" t="s">
        <v>0</v>
      </c>
      <c r="B147" s="35"/>
      <c r="C147" s="6">
        <f>SUM(C127:C146)</f>
        <v>113856186.23999999</v>
      </c>
      <c r="D147" s="6">
        <f t="shared" ref="D147:K147" si="51">SUM(D127:D146)</f>
        <v>40972179.210000001</v>
      </c>
      <c r="E147" s="6">
        <f t="shared" si="51"/>
        <v>-1590367.0500000003</v>
      </c>
      <c r="F147" s="6">
        <f>SUM(F127:F146)</f>
        <v>1848.1799999999998</v>
      </c>
      <c r="G147" s="6">
        <f t="shared" si="51"/>
        <v>786226.05</v>
      </c>
      <c r="H147" s="6">
        <f t="shared" si="51"/>
        <v>3023383.0999999996</v>
      </c>
      <c r="I147" s="6">
        <f t="shared" si="51"/>
        <v>6863319.8999999994</v>
      </c>
      <c r="J147" s="6">
        <f t="shared" si="51"/>
        <v>4270941</v>
      </c>
      <c r="K147" s="6">
        <f t="shared" si="51"/>
        <v>5363448</v>
      </c>
      <c r="L147" s="6">
        <f>SUM(L127:L146)</f>
        <v>173547164.63</v>
      </c>
    </row>
    <row r="148" spans="1:12" x14ac:dyDescent="0.2">
      <c r="L148" s="27"/>
    </row>
  </sheetData>
  <mergeCells count="51">
    <mergeCell ref="A147:B147"/>
    <mergeCell ref="A118:B118"/>
    <mergeCell ref="A121:L121"/>
    <mergeCell ref="B124:B126"/>
    <mergeCell ref="C124:C126"/>
    <mergeCell ref="D124:D126"/>
    <mergeCell ref="E124:E126"/>
    <mergeCell ref="F124:F126"/>
    <mergeCell ref="G124:G126"/>
    <mergeCell ref="H124:H126"/>
    <mergeCell ref="I124:I126"/>
    <mergeCell ref="J124:J126"/>
    <mergeCell ref="K124:K126"/>
    <mergeCell ref="L124:L126"/>
    <mergeCell ref="F67:F69"/>
    <mergeCell ref="A90:B90"/>
    <mergeCell ref="A93:F93"/>
    <mergeCell ref="B95:B97"/>
    <mergeCell ref="C95:C97"/>
    <mergeCell ref="D95:D97"/>
    <mergeCell ref="E95:E97"/>
    <mergeCell ref="F95:F97"/>
    <mergeCell ref="A62:B62"/>
    <mergeCell ref="A65:E65"/>
    <mergeCell ref="B67:B69"/>
    <mergeCell ref="C67:C69"/>
    <mergeCell ref="D67:D69"/>
    <mergeCell ref="E67:E69"/>
    <mergeCell ref="A37:F37"/>
    <mergeCell ref="B39:B41"/>
    <mergeCell ref="C39:C41"/>
    <mergeCell ref="D39:D41"/>
    <mergeCell ref="E39:E41"/>
    <mergeCell ref="F39:F41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C36:L36"/>
    <mergeCell ref="H11:H13"/>
    <mergeCell ref="I11:I13"/>
    <mergeCell ref="J11:J13"/>
    <mergeCell ref="K11:K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ignoredErrors>
    <ignoredError sqref="H127:H1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2017-04-18T17:44:20Z</cp:lastPrinted>
  <dcterms:created xsi:type="dcterms:W3CDTF">2003-08-05T00:29:54Z</dcterms:created>
  <dcterms:modified xsi:type="dcterms:W3CDTF">2021-02-15T17:59:14Z</dcterms:modified>
</cp:coreProperties>
</file>